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fileSharing readOnlyRecommended="1" userName="Marcel" reservationPassword="F0F1"/>
  <workbookPr defaultThemeVersion="124226"/>
  <bookViews>
    <workbookView xWindow="0" yWindow="15" windowWidth="15165" windowHeight="7710" activeTab="1"/>
  </bookViews>
  <sheets>
    <sheet name="K" sheetId="11" r:id="rId1"/>
    <sheet name="V&amp;F" sheetId="9" r:id="rId2"/>
    <sheet name="Gonio" sheetId="12" r:id="rId3"/>
    <sheet name="M&amp;G" sheetId="23" r:id="rId4"/>
    <sheet name="F" sheetId="13" r:id="rId5"/>
    <sheet name="M" sheetId="21" r:id="rId6"/>
    <sheet name="ZP" sheetId="14" r:id="rId7"/>
    <sheet name="E" sheetId="27" r:id="rId8"/>
    <sheet name="WRL" sheetId="16" r:id="rId9"/>
    <sheet name="S&amp;K" sheetId="20" r:id="rId10"/>
    <sheet name="Bew" sheetId="15" r:id="rId11"/>
    <sheet name="Rot" sheetId="24" r:id="rId12"/>
    <sheet name="A&amp;E" sheetId="25" r:id="rId13"/>
    <sheet name="V&amp;R" sheetId="26" r:id="rId14"/>
  </sheets>
  <calcPr calcId="125725"/>
</workbook>
</file>

<file path=xl/calcChain.xml><?xml version="1.0" encoding="utf-8"?>
<calcChain xmlns="http://schemas.openxmlformats.org/spreadsheetml/2006/main">
  <c r="H503" i="12"/>
  <c r="D79" i="13"/>
  <c r="F79" s="1"/>
  <c r="H79" s="1"/>
  <c r="D78"/>
  <c r="F78" s="1"/>
  <c r="H78" s="1"/>
  <c r="D77"/>
  <c r="F77" s="1"/>
  <c r="H77" s="1"/>
  <c r="D76"/>
  <c r="F76" s="1"/>
  <c r="H76" s="1"/>
  <c r="D75"/>
  <c r="F75" s="1"/>
  <c r="H75" s="1"/>
  <c r="H80" s="1"/>
  <c r="L125" i="14"/>
  <c r="O141"/>
  <c r="O143" s="1"/>
  <c r="K120"/>
  <c r="L123"/>
  <c r="N157"/>
  <c r="N159"/>
  <c r="O158" s="1"/>
  <c r="J155"/>
  <c r="J153"/>
  <c r="K154" s="1"/>
  <c r="C275" i="12"/>
  <c r="D275"/>
  <c r="C274"/>
  <c r="C273"/>
  <c r="C272"/>
  <c r="C271"/>
  <c r="D274"/>
  <c r="D273"/>
  <c r="D272"/>
  <c r="D271"/>
  <c r="L96"/>
  <c r="K96"/>
  <c r="J96"/>
  <c r="I96"/>
  <c r="F96"/>
  <c r="E96"/>
  <c r="D96"/>
  <c r="C96"/>
  <c r="E75" i="13" l="1"/>
  <c r="G75" s="1"/>
  <c r="E76"/>
  <c r="G76" s="1"/>
  <c r="E77"/>
  <c r="G77" s="1"/>
  <c r="E78"/>
  <c r="G78" s="1"/>
  <c r="E79"/>
  <c r="G79" s="1"/>
  <c r="G80" l="1"/>
  <c r="H82" l="1"/>
  <c r="H83" s="1"/>
  <c r="E82"/>
  <c r="B82"/>
</calcChain>
</file>

<file path=xl/sharedStrings.xml><?xml version="1.0" encoding="utf-8"?>
<sst xmlns="http://schemas.openxmlformats.org/spreadsheetml/2006/main" count="2076" uniqueCount="1875">
  <si>
    <t>s</t>
  </si>
  <si>
    <t>X</t>
  </si>
  <si>
    <t>Verschil</t>
  </si>
  <si>
    <t>Som</t>
  </si>
  <si>
    <t xml:space="preserve">Y  </t>
  </si>
  <si>
    <r>
      <t xml:space="preserve">Gebonden vector   </t>
    </r>
    <r>
      <rPr>
        <b/>
        <u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= </t>
    </r>
  </si>
  <si>
    <r>
      <t xml:space="preserve">Lengte = | </t>
    </r>
    <r>
      <rPr>
        <b/>
        <u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| = (x1^2 + y1^2)^0,5</t>
    </r>
  </si>
  <si>
    <t xml:space="preserve">VECTOREN   </t>
  </si>
  <si>
    <t>Vectoren hebben grootte en richting</t>
  </si>
  <si>
    <t>Vectoren kunnen o.a. worden gebruikt voor plaats, verplaatsing, snelheid en krachten.</t>
  </si>
  <si>
    <t>Vrije vector (alle overige)</t>
  </si>
  <si>
    <t>v</t>
  </si>
  <si>
    <t>Constructie Methoden</t>
  </si>
  <si>
    <t>1) Parallelogram</t>
  </si>
  <si>
    <t>2) Kop staart</t>
  </si>
  <si>
    <r>
      <t xml:space="preserve">Negatieve vector = - </t>
    </r>
    <r>
      <rPr>
        <b/>
        <u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=</t>
    </r>
  </si>
  <si>
    <t xml:space="preserve">          (Pythagoras)</t>
  </si>
  <si>
    <r>
      <t xml:space="preserve"> = </t>
    </r>
    <r>
      <rPr>
        <b/>
        <u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met richting </t>
    </r>
    <r>
      <rPr>
        <b/>
        <sz val="11"/>
        <color theme="1"/>
        <rFont val="Calibri"/>
        <family val="2"/>
      </rPr>
      <t>α + 180</t>
    </r>
    <r>
      <rPr>
        <b/>
        <vertAlign val="superscript"/>
        <sz val="11"/>
        <color theme="1"/>
        <rFont val="Broadway"/>
        <family val="5"/>
      </rPr>
      <t xml:space="preserve">o </t>
    </r>
    <r>
      <rPr>
        <b/>
        <sz val="11"/>
        <color theme="1"/>
        <rFont val="Cambria"/>
        <family val="1"/>
      </rPr>
      <t>( of α+π rad)</t>
    </r>
  </si>
  <si>
    <r>
      <t xml:space="preserve">Richting = </t>
    </r>
    <r>
      <rPr>
        <b/>
        <sz val="11"/>
        <color theme="1"/>
        <rFont val="Calibri"/>
        <family val="2"/>
      </rPr>
      <t>α , met r.c. = Δy / Δ x = tan α</t>
    </r>
  </si>
  <si>
    <t>Evenzo lengte en richting</t>
  </si>
  <si>
    <t>KRACHT</t>
  </si>
  <si>
    <t>WAT IS PRECIES EEN KRACHT?</t>
  </si>
  <si>
    <t xml:space="preserve">BOEK ZEGT DAT DEZE VRAAG MOEILIJK IS TE BEANTWOORDEN EN HET </t>
  </si>
  <si>
    <t>MAKKELIJKER IS OM NAAR DE GEVOLGEN VAN KRACHTEN TE KIJKEN</t>
  </si>
  <si>
    <t>ZO BEZIEN IS EEN KRACHT DAN DE OORZAAK VAN EEN GEVOLG</t>
  </si>
  <si>
    <t>GRAVITATIE KRACHTEN TUSSEN PLANETEN</t>
  </si>
  <si>
    <t>ZWAARTEKRACHT = GRAVITATIE OF AANTREKKINGSKRACHT OP EEN PLANEET</t>
  </si>
  <si>
    <t>KRACHTEN IN EVENWICHT</t>
  </si>
  <si>
    <t>KRACHTEN DIE VERPLAATSEN</t>
  </si>
  <si>
    <t>WRIJVINGSKRACHTEN DIE VERPLAATSING TEGENWERKEN</t>
  </si>
  <si>
    <t>KRACHTEN DIE VERSNELLEN</t>
  </si>
  <si>
    <t xml:space="preserve">MIJNS INZIENS IS EEN KRACHT HET GEVOLG VAN: </t>
  </si>
  <si>
    <t>1) ONGELIJKE VERDELING VAN ENERGIE IN DE NATUUR</t>
  </si>
  <si>
    <t>DIT IS EEN MAAT VOOR CHAOS</t>
  </si>
  <si>
    <t>DIT KAN LANGZAAM GAAN OF JUIST HEEL SNEL</t>
  </si>
  <si>
    <t>ARBEID IS EEN VORM VAN ENERGIE</t>
  </si>
  <si>
    <t>SOORTEN KRACHTEN</t>
  </si>
  <si>
    <t>ETC.</t>
  </si>
  <si>
    <t>ARBEID VERRICHT DOOR EEN KRACHT</t>
  </si>
  <si>
    <t>OFTEWEL WAT IS DE OORZAAK VAN EEN KRACHT?</t>
  </si>
  <si>
    <t xml:space="preserve">ER ZIJN ENERGIESTROMEN WAARBIJ DE HOEVEELHEID ENERGIE GELIJK BLIJFT  </t>
  </si>
  <si>
    <t>IN DE NATUUR KUNNEN DE ENERGIE STROMEN TIJDELIJK STIL STAAN (STABIEL STILSTAAND EVENWICHT)</t>
  </si>
  <si>
    <t>EN ER ZIJN PROCESSEN DIE NIET OMKEERBAAR ZIJN (KUNNEN SLECHTS EEN KANT OP)</t>
  </si>
  <si>
    <t>ALS IETS VALT WORDT ZWAARTE-ENERGIE VOLLEDIG OMGEZET IN BEWEGINGSENERGIE</t>
  </si>
  <si>
    <t>WAAR JE NIETS AAN HEBT EN OOK NIETS MEER MEE KUNT</t>
  </si>
  <si>
    <t>EEN VOORBEELD IS WRIJVINGSENERGIE WAARBIJ ENERGIE WORDT OMGEZET IN NIET MEER BRUIKBARE WARMTE</t>
  </si>
  <si>
    <t>IN DE WARMTELEER (=THERMODYNAMICA) HANTEERT MEN VERDER HET BEGRIP ENTROPIE</t>
  </si>
  <si>
    <t>VAAK ZIJN HET JUIST DE GROTE  EN COMPLEXE ORDENINGEN DIE UITEINDELIJK DE MEESTE CHAOS VEROORZAKEN</t>
  </si>
  <si>
    <t>2) ENERGIE STROMEN DIE VOORTDUREND STREVEN NAAR GELIJKHEID</t>
  </si>
  <si>
    <t>BIJ ELKE ORDENING IN DE NATUUR NEEMT UITEINDELIJK DE ENTROPIE EN DUS DE CHAOS TOE</t>
  </si>
  <si>
    <t>ER GAAT DAN GEEN ENERGIE VERLOREN, MAAR EEN DEEL WORDT OMGEZET IN EEN VORM VAN ENERGIE</t>
  </si>
  <si>
    <t>(MEN ZEGT OOK WEL: POTENTIELE ENERGIE WORDT OMGEZET IN KINETISCHE ENERGIE)</t>
  </si>
  <si>
    <t>KRACHTEN DIE IETS OMKEERBAAR VERVORMEN (VEER)</t>
  </si>
  <si>
    <t>ER ZIJN KRACHTEN NODIG OM IETS JUIST NIET TE VERANDEREN (IN EVENWICHT TE HOUDEN)</t>
  </si>
  <si>
    <t>ER IS VAAK EEN KRACHT NODIG OM IETS TE VERANDEREN OF TE BEWEGEN</t>
  </si>
  <si>
    <t>KRACHTEN VEROORZAKEN WRIJVING, ENERGIE VERLIES EN SLIJTAGE</t>
  </si>
  <si>
    <t xml:space="preserve">KRACHTEN EN VERANDERINGEN </t>
  </si>
  <si>
    <t xml:space="preserve">KRACHT HEEFT DUS IETS TE MAKEN MET VERPLAATSING EN DE ENERGIE DIE DAAR VOOR NODIG IS </t>
  </si>
  <si>
    <t>VECTOREN WORDEN OOK GEBRUIKT VOOR KRACHTEN EN IN HET BOEK GESCHREVEN ALS F</t>
  </si>
  <si>
    <r>
      <t xml:space="preserve">OMDAT ONDERSTREPEN MAKKELIJKER EN MEER ALGEMEEN IS ZAL IK ZELF </t>
    </r>
    <r>
      <rPr>
        <b/>
        <u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GEBRUIKEN</t>
    </r>
  </si>
  <si>
    <t>ONTBINDEN VAN VECTOREN</t>
  </si>
  <si>
    <t>F</t>
  </si>
  <si>
    <t>α</t>
  </si>
  <si>
    <r>
      <t xml:space="preserve">         </t>
    </r>
    <r>
      <rPr>
        <b/>
        <u/>
        <sz val="11"/>
        <color theme="1"/>
        <rFont val="Calibri"/>
        <family val="2"/>
        <scheme val="minor"/>
      </rPr>
      <t>Fy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u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sin </t>
    </r>
    <r>
      <rPr>
        <b/>
        <sz val="11"/>
        <color theme="1"/>
        <rFont val="Calibri"/>
        <family val="2"/>
      </rPr>
      <t>α</t>
    </r>
  </si>
  <si>
    <r>
      <rPr>
        <b/>
        <u/>
        <sz val="11"/>
        <color theme="1"/>
        <rFont val="Calibri"/>
        <family val="2"/>
        <scheme val="minor"/>
      </rPr>
      <t>Fx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u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cos </t>
    </r>
    <r>
      <rPr>
        <b/>
        <sz val="11"/>
        <color theme="1"/>
        <rFont val="Calibri"/>
        <family val="2"/>
      </rPr>
      <t>α</t>
    </r>
  </si>
  <si>
    <r>
      <rPr>
        <b/>
        <u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=  </t>
    </r>
    <r>
      <rPr>
        <b/>
        <sz val="14"/>
        <color theme="1"/>
        <rFont val="Calibri"/>
        <family val="2"/>
        <scheme val="minor"/>
      </rPr>
      <t xml:space="preserve">(        ) </t>
    </r>
    <r>
      <rPr>
        <b/>
        <sz val="11"/>
        <color theme="1"/>
        <rFont val="Calibri"/>
        <family val="2"/>
        <scheme val="minor"/>
      </rPr>
      <t xml:space="preserve">= </t>
    </r>
    <r>
      <rPr>
        <b/>
        <sz val="14"/>
        <color theme="1"/>
        <rFont val="Calibri"/>
        <family val="2"/>
        <scheme val="minor"/>
      </rPr>
      <t>(             )</t>
    </r>
  </si>
  <si>
    <r>
      <t xml:space="preserve">met lengte </t>
    </r>
    <r>
      <rPr>
        <b/>
        <u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= |F|</t>
    </r>
  </si>
  <si>
    <r>
      <t>CO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RDINATEN ZIJN LENGTEN VAN ONTBINDINGS VECTOREN</t>
    </r>
  </si>
  <si>
    <r>
      <t>EEN VECTOR WORDT WEERGEVEN MET CO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RDINATEN TUSSEN HAAKJES</t>
    </r>
  </si>
  <si>
    <r>
      <t xml:space="preserve">SOM </t>
    </r>
    <r>
      <rPr>
        <b/>
        <u/>
        <sz val="11"/>
        <color theme="1"/>
        <rFont val="Calibri"/>
        <family val="2"/>
      </rPr>
      <t>S</t>
    </r>
    <r>
      <rPr>
        <b/>
        <sz val="11"/>
        <color theme="1"/>
        <rFont val="Calibri"/>
        <family val="2"/>
      </rPr>
      <t xml:space="preserve"> = </t>
    </r>
    <r>
      <rPr>
        <b/>
        <u/>
        <sz val="11"/>
        <color theme="1"/>
        <rFont val="Calibri"/>
        <family val="2"/>
      </rPr>
      <t>P</t>
    </r>
    <r>
      <rPr>
        <b/>
        <sz val="11"/>
        <color theme="1"/>
        <rFont val="Calibri"/>
        <family val="2"/>
      </rPr>
      <t xml:space="preserve"> + </t>
    </r>
    <r>
      <rPr>
        <b/>
        <u/>
        <sz val="11"/>
        <color theme="1"/>
        <rFont val="Calibri"/>
        <family val="2"/>
      </rPr>
      <t>Q</t>
    </r>
    <r>
      <rPr>
        <b/>
        <sz val="11"/>
        <color theme="1"/>
        <rFont val="Calibri"/>
        <family val="2"/>
      </rPr>
      <t xml:space="preserve"> = (                                    )</t>
    </r>
  </si>
  <si>
    <t>=</t>
  </si>
  <si>
    <r>
      <t>Pythagoras, eenheidscirkel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>α</t>
    </r>
    <r>
      <rPr>
        <b/>
        <sz val="11"/>
        <color theme="1"/>
        <rFont val="Calibri"/>
        <family val="2"/>
        <scheme val="minor"/>
      </rPr>
      <t>+ cos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</rPr>
      <t>α</t>
    </r>
    <r>
      <rPr>
        <b/>
        <sz val="11"/>
        <color theme="1"/>
        <rFont val="Calibri"/>
        <family val="2"/>
        <scheme val="minor"/>
      </rPr>
      <t xml:space="preserve"> = 1</t>
    </r>
  </si>
  <si>
    <r>
      <t xml:space="preserve">Gebruik van cosinus regel met hoek </t>
    </r>
    <r>
      <rPr>
        <b/>
        <sz val="11"/>
        <color theme="1"/>
        <rFont val="Calibri"/>
        <family val="2"/>
      </rPr>
      <t>γ</t>
    </r>
  </si>
  <si>
    <r>
      <t>Gonio formule cos(</t>
    </r>
    <r>
      <rPr>
        <b/>
        <sz val="11"/>
        <color theme="1"/>
        <rFont val="Calibri"/>
        <family val="2"/>
      </rPr>
      <t>α-β) = cos α sin β + sin α sinβ</t>
    </r>
  </si>
  <si>
    <t>MEETKUNDE EN GONIO BIJ VECTOREN</t>
  </si>
  <si>
    <t>HOEKEN IN GRADEN EN RADIALEN</t>
  </si>
  <si>
    <r>
      <t xml:space="preserve">Een radiaal is een hoek </t>
    </r>
    <r>
      <rPr>
        <b/>
        <sz val="11"/>
        <color theme="1"/>
        <rFont val="Calibri"/>
        <family val="2"/>
      </rPr>
      <t>α</t>
    </r>
  </si>
  <si>
    <t>waarbij de booglengte = straal</t>
  </si>
  <si>
    <t>r</t>
  </si>
  <si>
    <r>
      <t xml:space="preserve">Omtrek cirkel = 2 </t>
    </r>
    <r>
      <rPr>
        <b/>
        <sz val="11"/>
        <color theme="1"/>
        <rFont val="Calibri"/>
        <family val="2"/>
      </rPr>
      <t>π r</t>
    </r>
  </si>
  <si>
    <r>
      <t xml:space="preserve">r past 2 </t>
    </r>
    <r>
      <rPr>
        <b/>
        <sz val="11"/>
        <color theme="1"/>
        <rFont val="Calibri"/>
        <family val="2"/>
      </rPr>
      <t>π keer in de omtrek</t>
    </r>
  </si>
  <si>
    <r>
      <t xml:space="preserve">Er gaan dus 2 </t>
    </r>
    <r>
      <rPr>
        <b/>
        <sz val="11"/>
        <color theme="1"/>
        <rFont val="Calibri"/>
        <family val="2"/>
      </rPr>
      <t>π radialen in een cirkel</t>
    </r>
  </si>
  <si>
    <r>
      <t>1 radiaal = 360</t>
    </r>
    <r>
      <rPr>
        <b/>
        <vertAlign val="superscript"/>
        <sz val="11"/>
        <color theme="1"/>
        <rFont val="Calibri"/>
        <family val="2"/>
        <scheme val="minor"/>
      </rPr>
      <t xml:space="preserve">o </t>
    </r>
    <r>
      <rPr>
        <b/>
        <sz val="11"/>
        <color theme="1"/>
        <rFont val="Calibri"/>
        <family val="2"/>
        <scheme val="minor"/>
      </rPr>
      <t>/ 2 π ~ 57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</si>
  <si>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r>
      <t>1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= 2 π/ 360 ~ 0,0175 radiaal</t>
    </r>
  </si>
  <si>
    <t xml:space="preserve">Hele Cirkel verdeeld in </t>
  </si>
  <si>
    <r>
      <t>360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</si>
  <si>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t xml:space="preserve">en </t>
  </si>
  <si>
    <r>
      <t>2</t>
    </r>
    <r>
      <rPr>
        <b/>
        <sz val="11"/>
        <color theme="1"/>
        <rFont val="Calibri"/>
        <family val="2"/>
      </rPr>
      <t>π   (radialen, rad, of weggelaten)</t>
    </r>
  </si>
  <si>
    <t>Omrekeningsformule:</t>
  </si>
  <si>
    <r>
      <t>x</t>
    </r>
    <r>
      <rPr>
        <b/>
        <vertAlign val="superscript"/>
        <sz val="11"/>
        <color rgb="FFFF0000"/>
        <rFont val="Calibri"/>
        <family val="2"/>
        <scheme val="minor"/>
      </rPr>
      <t>o</t>
    </r>
    <r>
      <rPr>
        <b/>
        <sz val="11"/>
        <color rgb="FFFF0000"/>
        <rFont val="Calibri"/>
        <family val="2"/>
        <scheme val="minor"/>
      </rPr>
      <t xml:space="preserve"> = x * 2</t>
    </r>
    <r>
      <rPr>
        <b/>
        <sz val="11"/>
        <color rgb="FFFF0000"/>
        <rFont val="Calibri"/>
        <family val="2"/>
      </rPr>
      <t>π / 360  =   x *  π / 180 (radialen) = x</t>
    </r>
    <r>
      <rPr>
        <b/>
        <vertAlign val="superscript"/>
        <sz val="11"/>
        <color rgb="FFFF0000"/>
        <rFont val="Calibri"/>
        <family val="2"/>
      </rPr>
      <t>o</t>
    </r>
    <r>
      <rPr>
        <b/>
        <sz val="11"/>
        <color rgb="FFFF0000"/>
        <rFont val="Calibri"/>
        <family val="2"/>
      </rPr>
      <t xml:space="preserve"> * π / 180</t>
    </r>
    <r>
      <rPr>
        <b/>
        <vertAlign val="superscript"/>
        <sz val="11"/>
        <color rgb="FFFF0000"/>
        <rFont val="Calibri"/>
        <family val="2"/>
      </rPr>
      <t>o</t>
    </r>
  </si>
  <si>
    <t>Hoek in radialen betreft een getal</t>
  </si>
  <si>
    <r>
      <t xml:space="preserve">uitgedrukt als breuk </t>
    </r>
    <r>
      <rPr>
        <b/>
        <sz val="11"/>
        <color theme="1"/>
        <rFont val="Calibri"/>
        <family val="2"/>
      </rPr>
      <t>π/q of als a.bcd…</t>
    </r>
  </si>
  <si>
    <r>
      <t>( Voorbeeld: 30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  =  </t>
    </r>
    <r>
      <rPr>
        <b/>
        <sz val="11"/>
        <color theme="1"/>
        <rFont val="Calibri"/>
        <family val="2"/>
      </rPr>
      <t>π/6 = 0,52…..)</t>
    </r>
  </si>
  <si>
    <t>Als het graden zijn moet het rondje erbij staan.</t>
  </si>
  <si>
    <t>Het is gebruikelijk radialen weg te laten.</t>
  </si>
  <si>
    <t>Je ziet dit al omdat er π/q of een decimaal getal staat</t>
  </si>
  <si>
    <t>TI</t>
  </si>
  <si>
    <t>Mode</t>
  </si>
  <si>
    <t>Radian</t>
  </si>
  <si>
    <t>Degree</t>
  </si>
  <si>
    <t>o =  overstaande</t>
  </si>
  <si>
    <t>o</t>
  </si>
  <si>
    <t>s = schuine</t>
  </si>
  <si>
    <t>a = aanliggende</t>
  </si>
  <si>
    <t>a</t>
  </si>
  <si>
    <t>HET ONDERSTAANDE MOET JE GOED LEREN EN ONTHOUDEN!!!!</t>
  </si>
  <si>
    <t>1/2</t>
  </si>
  <si>
    <t xml:space="preserve">      ^ betekent tot de macht </t>
  </si>
  <si>
    <t xml:space="preserve">r      </t>
  </si>
  <si>
    <t>GONIOMETRIE</t>
  </si>
  <si>
    <t>√3</t>
  </si>
  <si>
    <t>√3 ~ 1,73</t>
  </si>
  <si>
    <t xml:space="preserve">√3 ~ 1,73       </t>
  </si>
  <si>
    <t>√2</t>
  </si>
  <si>
    <r>
      <t xml:space="preserve">  45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driehoek</t>
    </r>
  </si>
  <si>
    <t>Gaat alleen om de vorm en de verhoudingen in driehoeken</t>
  </si>
  <si>
    <t>Standaard Driehoeken</t>
  </si>
  <si>
    <r>
      <t>45</t>
    </r>
    <r>
      <rPr>
        <b/>
        <vertAlign val="superscript"/>
        <sz val="11"/>
        <color theme="1"/>
        <rFont val="Calibri"/>
        <family val="2"/>
      </rPr>
      <t>o</t>
    </r>
  </si>
  <si>
    <t>Niet om de echte grootte van de driehoek</t>
  </si>
  <si>
    <r>
      <t>45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</si>
  <si>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r>
      <t>0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</si>
  <si>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r>
      <t>60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</si>
  <si>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r>
      <t>90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</si>
  <si>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t>Graden</t>
  </si>
  <si>
    <t>Radialen</t>
  </si>
  <si>
    <t xml:space="preserve">Hoek </t>
  </si>
  <si>
    <t>π/2</t>
  </si>
  <si>
    <t>π/6</t>
  </si>
  <si>
    <t>π/4</t>
  </si>
  <si>
    <t>π/3</t>
  </si>
  <si>
    <t>sin</t>
  </si>
  <si>
    <t>cos</t>
  </si>
  <si>
    <t>tan</t>
  </si>
  <si>
    <r>
      <t>1/</t>
    </r>
    <r>
      <rPr>
        <b/>
        <sz val="11"/>
        <color theme="1"/>
        <rFont val="Calibri"/>
        <family val="2"/>
      </rPr>
      <t>√2</t>
    </r>
  </si>
  <si>
    <t>√3 / 2</t>
  </si>
  <si>
    <t>1/√3</t>
  </si>
  <si>
    <t>∞</t>
  </si>
  <si>
    <r>
      <t>30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</si>
  <si>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r>
      <t>√</t>
    </r>
    <r>
      <rPr>
        <b/>
        <sz val="11"/>
        <color rgb="FFFF0000"/>
        <rFont val="Calibri"/>
        <family val="2"/>
      </rPr>
      <t>0</t>
    </r>
    <r>
      <rPr>
        <b/>
        <sz val="11"/>
        <color theme="1"/>
        <rFont val="Calibri"/>
        <family val="2"/>
      </rPr>
      <t xml:space="preserve"> /2</t>
    </r>
  </si>
  <si>
    <r>
      <t>π/</t>
    </r>
    <r>
      <rPr>
        <sz val="11"/>
        <color rgb="FFFF0000"/>
        <rFont val="Calibri"/>
        <family val="2"/>
      </rPr>
      <t>6</t>
    </r>
  </si>
  <si>
    <r>
      <t>π/</t>
    </r>
    <r>
      <rPr>
        <sz val="11"/>
        <color rgb="FFFF0000"/>
        <rFont val="Calibri"/>
        <family val="2"/>
      </rPr>
      <t>4</t>
    </r>
  </si>
  <si>
    <r>
      <t>π/</t>
    </r>
    <r>
      <rPr>
        <sz val="11"/>
        <color rgb="FFFF0000"/>
        <rFont val="Calibri"/>
        <family val="2"/>
      </rPr>
      <t>3</t>
    </r>
  </si>
  <si>
    <r>
      <t>π/</t>
    </r>
    <r>
      <rPr>
        <sz val="11"/>
        <color rgb="FFFF0000"/>
        <rFont val="Calibri"/>
        <family val="2"/>
      </rPr>
      <t>2</t>
    </r>
  </si>
  <si>
    <t xml:space="preserve">Als in graden </t>
  </si>
  <si>
    <t>sin (90) = 1</t>
  </si>
  <si>
    <t>tan(45) = 1</t>
  </si>
  <si>
    <t>Als in radialen</t>
  </si>
  <si>
    <t>tan(45) = 1,6……</t>
  </si>
  <si>
    <t>sin(90) = 0,893……</t>
  </si>
  <si>
    <t xml:space="preserve">Hoe je rekenmachine is ingesteld kun je snel controlen met: </t>
  </si>
  <si>
    <r>
      <t>α = sin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(x)             = boogsin (x) = bgsin(x) = arcsin(x)</t>
    </r>
  </si>
  <si>
    <r>
      <t>β = cos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(y)            = boogcos (y = bgcos(y) = arccos(y)</t>
    </r>
  </si>
  <si>
    <r>
      <t>θ =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(z)            = boogtan (z) = bgtan(x) = arctan(z)</t>
    </r>
  </si>
  <si>
    <t>GRAFISCHE REKENMACHINE TI84+</t>
  </si>
  <si>
    <r>
      <t>sin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(1) = 90</t>
    </r>
  </si>
  <si>
    <r>
      <t>tan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(1) = 45</t>
    </r>
  </si>
  <si>
    <r>
      <t>sin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(1) = 1,57…</t>
    </r>
  </si>
  <si>
    <r>
      <t>tan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(1) = 0,78..</t>
    </r>
  </si>
  <si>
    <t>Hoe je een sin, cos of tan uit moet rekenen weten jullie wel.</t>
  </si>
  <si>
    <t>Een hoek α bereken je met de inverse functies:</t>
  </si>
  <si>
    <t>Verschillende namen die gebruikt worden</t>
  </si>
  <si>
    <t xml:space="preserve">Gehele </t>
  </si>
  <si>
    <t>Getallen</t>
  </si>
  <si>
    <t>Geen gehele</t>
  </si>
  <si>
    <r>
      <t xml:space="preserve">tan </t>
    </r>
    <r>
      <rPr>
        <b/>
        <sz val="11"/>
        <color theme="1"/>
        <rFont val="Calibri"/>
        <family val="2"/>
      </rPr>
      <t xml:space="preserve">α = </t>
    </r>
  </si>
  <si>
    <t>Let ALTIJD goed op of je rekenmachine is ingesteld in graden of in radialen.</t>
  </si>
  <si>
    <t>Gebruik anders de omrekeningsformule!!!!!</t>
  </si>
  <si>
    <t>Oneindig</t>
  </si>
  <si>
    <r>
      <t xml:space="preserve">     Waarde </t>
    </r>
    <r>
      <rPr>
        <b/>
        <sz val="11"/>
        <color theme="3"/>
        <rFont val="Calibri"/>
        <family val="2"/>
      </rPr>
      <t>sin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rgb="FFFF0000"/>
        <rFont val="Calibri"/>
        <family val="2"/>
      </rPr>
      <t>delen door</t>
    </r>
    <r>
      <rPr>
        <b/>
        <sz val="11"/>
        <color theme="1"/>
        <rFont val="Calibri"/>
        <family val="2"/>
      </rPr>
      <t xml:space="preserve"> waarde</t>
    </r>
    <r>
      <rPr>
        <b/>
        <sz val="11"/>
        <color theme="3"/>
        <rFont val="Calibri"/>
        <family val="2"/>
      </rPr>
      <t xml:space="preserve"> cos</t>
    </r>
  </si>
  <si>
    <t>WERKBLAD GONIO GEEFT DAAROM EEN VERDER OVERZICHT OVER GRADEN, RADIALEN, BASIS GONIOFORMULES</t>
  </si>
  <si>
    <t>EN HOE JE DAARBIJ JE TI84+ MOET GEBRUIKEN</t>
  </si>
  <si>
    <t>Dit illustreert dat je hierbij moet werken met meetkunde en gonio uit de wiskunde</t>
  </si>
  <si>
    <r>
      <t xml:space="preserve">r.c. </t>
    </r>
    <r>
      <rPr>
        <b/>
        <u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= tan </t>
    </r>
    <r>
      <rPr>
        <b/>
        <sz val="11"/>
        <color theme="1"/>
        <rFont val="Calibri"/>
        <family val="2"/>
      </rPr>
      <t xml:space="preserve">α = Fy/Fx  </t>
    </r>
  </si>
  <si>
    <r>
      <t>Hoek</t>
    </r>
    <r>
      <rPr>
        <b/>
        <sz val="11"/>
        <color theme="1"/>
        <rFont val="Calibri"/>
        <family val="2"/>
      </rPr>
      <t xml:space="preserve"> α =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(Fy/Fx)</t>
    </r>
  </si>
  <si>
    <t>TER INFORMATIE</t>
  </si>
  <si>
    <t>KRACHTEN VEROORZAKEN VAAK (ONGEWENSTE) ELASTISCHE OF PERMANTE VERVORMINGEN</t>
  </si>
  <si>
    <t>KRACHTEN DIE IETS ONOMKEERBAAR VERVORMEN (VERNIETIGEN?)</t>
  </si>
  <si>
    <t>Bij een gegeven verhouding bereken je de hoek met de inverse functies:</t>
  </si>
  <si>
    <r>
      <rPr>
        <b/>
        <sz val="11"/>
        <color rgb="FFFF0000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in </t>
    </r>
    <r>
      <rPr>
        <b/>
        <sz val="11"/>
        <color theme="1"/>
        <rFont val="Calibri"/>
        <family val="2"/>
      </rPr>
      <t xml:space="preserve">α = </t>
    </r>
    <r>
      <rPr>
        <b/>
        <sz val="11"/>
        <color rgb="FFFF0000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/ </t>
    </r>
    <r>
      <rPr>
        <b/>
        <sz val="11"/>
        <color rgb="FFFF0000"/>
        <rFont val="Calibri"/>
        <family val="2"/>
      </rPr>
      <t>s</t>
    </r>
  </si>
  <si>
    <r>
      <rPr>
        <b/>
        <sz val="11"/>
        <color rgb="FFFF0000"/>
        <rFont val="Calibri"/>
        <family val="2"/>
        <scheme val="minor"/>
      </rPr>
      <t>SOS</t>
    </r>
    <r>
      <rPr>
        <b/>
        <sz val="11"/>
        <color rgb="FF00B0F0"/>
        <rFont val="Calibri"/>
        <family val="2"/>
        <scheme val="minor"/>
      </rPr>
      <t>CAS</t>
    </r>
    <r>
      <rPr>
        <b/>
        <sz val="11"/>
        <color rgb="FF7030A0"/>
        <rFont val="Calibri"/>
        <family val="2"/>
        <scheme val="minor"/>
      </rPr>
      <t>TOA</t>
    </r>
  </si>
  <si>
    <r>
      <rPr>
        <b/>
        <sz val="11"/>
        <color rgb="FF00B0F0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os </t>
    </r>
    <r>
      <rPr>
        <b/>
        <sz val="11"/>
        <color theme="1"/>
        <rFont val="Calibri"/>
        <family val="2"/>
      </rPr>
      <t xml:space="preserve">α = </t>
    </r>
    <r>
      <rPr>
        <b/>
        <sz val="11"/>
        <color rgb="FF00B0F0"/>
        <rFont val="Calibri"/>
        <family val="2"/>
      </rPr>
      <t xml:space="preserve">a </t>
    </r>
    <r>
      <rPr>
        <b/>
        <sz val="11"/>
        <color theme="1"/>
        <rFont val="Calibri"/>
        <family val="2"/>
      </rPr>
      <t>/ s</t>
    </r>
  </si>
  <si>
    <r>
      <rPr>
        <b/>
        <sz val="11"/>
        <color rgb="FF7030A0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an </t>
    </r>
    <r>
      <rPr>
        <b/>
        <sz val="11"/>
        <color theme="1"/>
        <rFont val="Calibri"/>
        <family val="2"/>
      </rPr>
      <t xml:space="preserve">α = </t>
    </r>
    <r>
      <rPr>
        <b/>
        <sz val="11"/>
        <color rgb="FF7030A0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/ a</t>
    </r>
  </si>
  <si>
    <t>(Ezelsbrug)</t>
  </si>
  <si>
    <t>CIJFERS</t>
  </si>
  <si>
    <t>RODE</t>
  </si>
  <si>
    <t xml:space="preserve">ONTHOUD </t>
  </si>
  <si>
    <r>
      <rPr>
        <b/>
        <sz val="11"/>
        <color rgb="FFFF0000"/>
        <rFont val="Calibri"/>
        <family val="2"/>
        <scheme val="minor"/>
      </rPr>
      <t xml:space="preserve">1 2 </t>
    </r>
    <r>
      <rPr>
        <b/>
        <sz val="11"/>
        <color rgb="FFFF0000"/>
        <rFont val="Calibri"/>
        <family val="2"/>
      </rPr>
      <t xml:space="preserve">√3 </t>
    </r>
    <r>
      <rPr>
        <b/>
        <sz val="11"/>
        <color theme="1"/>
        <rFont val="Calibri"/>
        <family val="2"/>
      </rPr>
      <t xml:space="preserve">       30</t>
    </r>
    <r>
      <rPr>
        <b/>
        <vertAlign val="super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- 60</t>
    </r>
    <r>
      <rPr>
        <b/>
        <vertAlign val="super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driehoek</t>
    </r>
  </si>
  <si>
    <r>
      <rPr>
        <b/>
        <sz val="11"/>
        <color rgb="FFFF0000"/>
        <rFont val="Calibri"/>
        <family val="2"/>
        <scheme val="minor"/>
      </rPr>
      <t xml:space="preserve">1 1 </t>
    </r>
    <r>
      <rPr>
        <b/>
        <sz val="11"/>
        <color rgb="FFFF0000"/>
        <rFont val="Calibri"/>
        <family val="2"/>
      </rPr>
      <t>√2</t>
    </r>
  </si>
  <si>
    <r>
      <t>Dus 1/</t>
    </r>
    <r>
      <rPr>
        <b/>
        <sz val="11"/>
        <color theme="1"/>
        <rFont val="Calibri"/>
        <family val="2"/>
      </rPr>
      <t>√2 =  1/2 * √2  en 1/√3 = 1/3 *√3</t>
    </r>
  </si>
  <si>
    <t>√3 /2</t>
  </si>
  <si>
    <r>
      <t>√</t>
    </r>
    <r>
      <rPr>
        <b/>
        <sz val="11"/>
        <color rgb="FFFF0000"/>
        <rFont val="Calibri"/>
        <family val="2"/>
        <scheme val="minor"/>
      </rPr>
      <t xml:space="preserve">1 </t>
    </r>
    <r>
      <rPr>
        <b/>
        <sz val="11"/>
        <color theme="1"/>
        <rFont val="Calibri"/>
        <family val="2"/>
        <scheme val="minor"/>
      </rPr>
      <t>/2</t>
    </r>
  </si>
  <si>
    <r>
      <t>√</t>
    </r>
    <r>
      <rPr>
        <b/>
        <sz val="11"/>
        <color rgb="FFFF0000"/>
        <rFont val="Calibri"/>
        <family val="2"/>
      </rPr>
      <t>3</t>
    </r>
    <r>
      <rPr>
        <b/>
        <sz val="11"/>
        <color theme="1"/>
        <rFont val="Calibri"/>
        <family val="2"/>
      </rPr>
      <t xml:space="preserve"> /2</t>
    </r>
  </si>
  <si>
    <r>
      <t>√</t>
    </r>
    <r>
      <rPr>
        <b/>
        <sz val="11"/>
        <color rgb="FFFF0000"/>
        <rFont val="Calibri"/>
        <family val="2"/>
      </rPr>
      <t xml:space="preserve">4 </t>
    </r>
    <r>
      <rPr>
        <b/>
        <sz val="11"/>
        <color theme="1"/>
        <rFont val="Calibri"/>
        <family val="2"/>
      </rPr>
      <t>/2</t>
    </r>
  </si>
  <si>
    <r>
      <t>√</t>
    </r>
    <r>
      <rPr>
        <b/>
        <sz val="11"/>
        <color rgb="FFFF0000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/2</t>
    </r>
  </si>
  <si>
    <t>Omgekeerde volgorde</t>
  </si>
  <si>
    <r>
      <t xml:space="preserve">ONTHOUD:  </t>
    </r>
    <r>
      <rPr>
        <b/>
        <sz val="11"/>
        <color rgb="FFFF0000"/>
        <rFont val="Calibri"/>
        <family val="2"/>
        <scheme val="minor"/>
      </rPr>
      <t>1/</t>
    </r>
    <r>
      <rPr>
        <b/>
        <sz val="11"/>
        <color rgb="FFFF0000"/>
        <rFont val="Calibri"/>
        <family val="2"/>
      </rPr>
      <t>√x =  √x / x  =  1/x * √x</t>
    </r>
  </si>
  <si>
    <r>
      <t>sin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(x)      Gebruik </t>
    </r>
    <r>
      <rPr>
        <b/>
        <sz val="11"/>
        <color rgb="FF00B0F0"/>
        <rFont val="Calibri"/>
        <family val="2"/>
      </rPr>
      <t>2nd</t>
    </r>
    <r>
      <rPr>
        <b/>
        <sz val="11"/>
        <color theme="1"/>
        <rFont val="Calibri"/>
        <family val="2"/>
      </rPr>
      <t xml:space="preserve"> sin(x)</t>
    </r>
  </si>
  <si>
    <r>
      <t>cos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(y)     Gebruik </t>
    </r>
    <r>
      <rPr>
        <b/>
        <sz val="11"/>
        <color rgb="FF00B0F0"/>
        <rFont val="Calibri"/>
        <family val="2"/>
      </rPr>
      <t>2nd</t>
    </r>
    <r>
      <rPr>
        <b/>
        <sz val="11"/>
        <color theme="1"/>
        <rFont val="Calibri"/>
        <family val="2"/>
      </rPr>
      <t xml:space="preserve"> cos(x)</t>
    </r>
  </si>
  <si>
    <r>
      <t>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(z)     Gebruik </t>
    </r>
    <r>
      <rPr>
        <b/>
        <sz val="11"/>
        <color rgb="FF00B0F0"/>
        <rFont val="Calibri"/>
        <family val="2"/>
      </rPr>
      <t>2nd</t>
    </r>
    <r>
      <rPr>
        <b/>
        <sz val="11"/>
        <color theme="1"/>
        <rFont val="Calibri"/>
        <family val="2"/>
      </rPr>
      <t xml:space="preserve"> tan(z)</t>
    </r>
  </si>
  <si>
    <r>
      <t xml:space="preserve">VERSCHIL </t>
    </r>
    <r>
      <rPr>
        <b/>
        <u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= P - Q = (                                    )</t>
    </r>
  </si>
  <si>
    <t>cosinusregel is het eenvoudigst</t>
  </si>
  <si>
    <t>γ = π/2 - α - π/2 + β = β - α</t>
  </si>
  <si>
    <t>γ = π - β + α = π + (α-β)</t>
  </si>
  <si>
    <r>
      <t>cos (</t>
    </r>
    <r>
      <rPr>
        <b/>
        <sz val="11"/>
        <color theme="1"/>
        <rFont val="Calibri"/>
        <family val="2"/>
      </rPr>
      <t>π+θ) = -cos θ</t>
    </r>
  </si>
  <si>
    <r>
      <t xml:space="preserve">LENGTE | </t>
    </r>
    <r>
      <rPr>
        <b/>
        <u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| = | </t>
    </r>
    <r>
      <rPr>
        <b/>
        <u/>
        <sz val="11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 xml:space="preserve"> - </t>
    </r>
    <r>
      <rPr>
        <b/>
        <u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| = V  met V^2 = P^2 + Q^2 </t>
    </r>
    <r>
      <rPr>
        <b/>
        <sz val="11"/>
        <color rgb="FFFF0000"/>
        <rFont val="Arial"/>
        <family val="2"/>
      </rPr>
      <t>-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2PQ cos (</t>
    </r>
    <r>
      <rPr>
        <b/>
        <sz val="11"/>
        <color theme="1"/>
        <rFont val="Calibri"/>
        <family val="2"/>
      </rPr>
      <t>β-α)</t>
    </r>
  </si>
  <si>
    <r>
      <t>S^2 = P^2 + Q^2 - 2PQ cos (</t>
    </r>
    <r>
      <rPr>
        <b/>
        <sz val="11"/>
        <color theme="1"/>
        <rFont val="Calibri"/>
        <family val="2"/>
      </rPr>
      <t xml:space="preserve">γ) = P^2+Q^2 </t>
    </r>
    <r>
      <rPr>
        <b/>
        <sz val="11"/>
        <color rgb="FFFF0000"/>
        <rFont val="Calibri"/>
        <family val="2"/>
      </rPr>
      <t>+</t>
    </r>
    <r>
      <rPr>
        <b/>
        <sz val="11"/>
        <color theme="1"/>
        <rFont val="Calibri"/>
        <family val="2"/>
      </rPr>
      <t xml:space="preserve"> 2PQ cos (β-α)</t>
    </r>
  </si>
  <si>
    <r>
      <t xml:space="preserve">LENGTE | </t>
    </r>
    <r>
      <rPr>
        <b/>
        <u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| = | </t>
    </r>
    <r>
      <rPr>
        <b/>
        <u/>
        <sz val="11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 xml:space="preserve"> + </t>
    </r>
    <r>
      <rPr>
        <b/>
        <u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| = S  met S^2 = P^2 + Q^2 </t>
    </r>
    <r>
      <rPr>
        <b/>
        <sz val="11"/>
        <color rgb="FFFF0000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 xml:space="preserve"> 2PQ cos (</t>
    </r>
    <r>
      <rPr>
        <b/>
        <sz val="11"/>
        <color theme="1"/>
        <rFont val="Calibri"/>
        <family val="2"/>
      </rPr>
      <t>α-β)</t>
    </r>
  </si>
  <si>
    <t xml:space="preserve">Ψ   </t>
  </si>
  <si>
    <r>
      <t xml:space="preserve">Hoek </t>
    </r>
    <r>
      <rPr>
        <b/>
        <u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theme="1"/>
        <rFont val="Calibri"/>
        <family val="2"/>
      </rPr>
      <t>Ψ</t>
    </r>
  </si>
  <si>
    <r>
      <t xml:space="preserve">r.c. </t>
    </r>
    <r>
      <rPr>
        <b/>
        <u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 = tan </t>
    </r>
    <r>
      <rPr>
        <b/>
        <sz val="11"/>
        <color theme="1"/>
        <rFont val="Calibri"/>
        <family val="2"/>
      </rPr>
      <t>Ψ =</t>
    </r>
  </si>
  <si>
    <r>
      <t xml:space="preserve">Hoek </t>
    </r>
    <r>
      <rPr>
        <b/>
        <u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theme="1"/>
        <rFont val="Calibri"/>
        <family val="2"/>
      </rPr>
      <t>Ψ</t>
    </r>
  </si>
  <si>
    <r>
      <t xml:space="preserve">en </t>
    </r>
    <r>
      <rPr>
        <b/>
        <sz val="11"/>
        <color theme="1"/>
        <rFont val="Calibri"/>
        <family val="2"/>
      </rPr>
      <t>Ψ =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>(                                       )</t>
    </r>
  </si>
  <si>
    <r>
      <t xml:space="preserve">r.c. </t>
    </r>
    <r>
      <rPr>
        <b/>
        <u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= tan </t>
    </r>
    <r>
      <rPr>
        <b/>
        <sz val="11"/>
        <color theme="1"/>
        <rFont val="Calibri"/>
        <family val="2"/>
      </rPr>
      <t>Ψ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theme="1"/>
        <rFont val="Calibri"/>
        <family val="2"/>
      </rPr>
      <t xml:space="preserve">  </t>
    </r>
  </si>
  <si>
    <t xml:space="preserve">Ψ      </t>
  </si>
  <si>
    <t>Bij som tekens positief</t>
  </si>
  <si>
    <r>
      <t xml:space="preserve">Controleer dit eens met P=Q=1 en </t>
    </r>
    <r>
      <rPr>
        <b/>
        <sz val="11"/>
        <color theme="1"/>
        <rFont val="Calibri"/>
        <family val="2"/>
      </rPr>
      <t>α = β = π/2 , α = 0 en β = π/2,  α = β en voor α = β = 0</t>
    </r>
  </si>
  <si>
    <t>Zelfs met formules die je nog helemaal niet hebt gehad.</t>
  </si>
  <si>
    <t>-</t>
  </si>
  <si>
    <t>+</t>
  </si>
  <si>
    <t>GRAFIEKEN SINUS EN COSINUS</t>
  </si>
  <si>
    <t>GRAFIEK TANGENS</t>
  </si>
  <si>
    <t>Tan X</t>
  </si>
  <si>
    <t>rad</t>
  </si>
  <si>
    <t>graden</t>
  </si>
  <si>
    <t>Exacte waardencirkel, voor sinus en cosinus, in graden en radialen</t>
  </si>
  <si>
    <r>
      <t xml:space="preserve">De standaarddriehoeken betreft </t>
    </r>
    <r>
      <rPr>
        <b/>
        <u/>
        <sz val="11"/>
        <rFont val="Arial"/>
        <family val="2"/>
      </rPr>
      <t>verhoudingen</t>
    </r>
    <r>
      <rPr>
        <b/>
        <sz val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1 1 √ 2,</t>
    </r>
    <r>
      <rPr>
        <b/>
        <sz val="10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1 2 √ 3</t>
    </r>
    <r>
      <rPr>
        <b/>
        <sz val="10"/>
        <rFont val="Arial"/>
        <family val="2"/>
      </rPr>
      <t xml:space="preserve"> en </t>
    </r>
    <r>
      <rPr>
        <b/>
        <sz val="10"/>
        <color indexed="14"/>
        <rFont val="Arial"/>
        <family val="2"/>
      </rPr>
      <t>1 2 √ 3</t>
    </r>
    <r>
      <rPr>
        <b/>
        <sz val="10"/>
        <color indexed="8"/>
        <rFont val="Arial"/>
        <family val="2"/>
      </rPr>
      <t xml:space="preserve">, </t>
    </r>
    <r>
      <rPr>
        <b/>
        <u/>
        <sz val="10"/>
        <color indexed="8"/>
        <rFont val="Arial"/>
        <family val="2"/>
      </rPr>
      <t>NIET</t>
    </r>
    <r>
      <rPr>
        <b/>
        <sz val="10"/>
        <color indexed="8"/>
        <rFont val="Arial"/>
        <family val="2"/>
      </rPr>
      <t xml:space="preserve"> de </t>
    </r>
    <r>
      <rPr>
        <b/>
        <u/>
        <sz val="10"/>
        <color indexed="8"/>
        <rFont val="Arial"/>
        <family val="2"/>
      </rPr>
      <t>WAARDEN</t>
    </r>
  </si>
  <si>
    <t>tan = sin / cos</t>
  </si>
  <si>
    <t>tan = V/H</t>
  </si>
  <si>
    <r>
      <t xml:space="preserve">   tan =                  </t>
    </r>
    <r>
      <rPr>
        <b/>
        <sz val="10"/>
        <color indexed="12"/>
        <rFont val="Arial"/>
        <family val="2"/>
      </rPr>
      <t xml:space="preserve">1   </t>
    </r>
    <r>
      <rPr>
        <b/>
        <sz val="10"/>
        <rFont val="Arial"/>
        <family val="2"/>
      </rPr>
      <t xml:space="preserve">       </t>
    </r>
    <r>
      <rPr>
        <b/>
        <sz val="10"/>
        <color indexed="10"/>
        <rFont val="Arial"/>
        <family val="2"/>
      </rPr>
      <t xml:space="preserve">1/2      </t>
    </r>
    <r>
      <rPr>
        <b/>
        <sz val="10"/>
        <rFont val="Arial"/>
        <family val="2"/>
      </rPr>
      <t xml:space="preserve">en        </t>
    </r>
    <r>
      <rPr>
        <b/>
        <sz val="10"/>
        <color indexed="10"/>
        <rFont val="Arial"/>
        <family val="2"/>
      </rPr>
      <t>√ 3</t>
    </r>
    <r>
      <rPr>
        <sz val="11"/>
        <color theme="1"/>
        <rFont val="Calibri"/>
        <family val="2"/>
        <scheme val="minor"/>
      </rPr>
      <t xml:space="preserve">    </t>
    </r>
    <r>
      <rPr>
        <b/>
        <sz val="10"/>
        <rFont val="Arial"/>
        <family val="2"/>
      </rPr>
      <t>met juiste teken!</t>
    </r>
  </si>
  <si>
    <t>Noemers zelfde als hoek 1e kwadrant</t>
  </si>
  <si>
    <t>Onthoud !</t>
  </si>
  <si>
    <t>Tellers 2, 3, 5</t>
  </si>
  <si>
    <t xml:space="preserve">Met standaard </t>
  </si>
  <si>
    <t xml:space="preserve">driehoeken      </t>
  </si>
  <si>
    <t xml:space="preserve">wel op schaal </t>
  </si>
  <si>
    <t>eenheidscirkel</t>
  </si>
  <si>
    <t xml:space="preserve">zou het er zo   </t>
  </si>
  <si>
    <t xml:space="preserve">           uitzien             </t>
  </si>
  <si>
    <t>Noemers  als in 1e kwadrant</t>
  </si>
  <si>
    <t>Noemers als in 2e kwadrant</t>
  </si>
  <si>
    <t>Tellers als in 2e kwadrant</t>
  </si>
  <si>
    <t>Teller N2 = 2*N-1</t>
  </si>
  <si>
    <t>Som tellers / noemer = 2</t>
  </si>
  <si>
    <t>EXACTE WAARDE CIRKEL</t>
  </si>
  <si>
    <r>
      <t xml:space="preserve">Gebaseerd op de </t>
    </r>
    <r>
      <rPr>
        <b/>
        <u/>
        <sz val="11"/>
        <rFont val="Arial"/>
        <family val="2"/>
      </rPr>
      <t>eenheidscirkel</t>
    </r>
    <r>
      <rPr>
        <b/>
        <sz val="10"/>
        <rFont val="Arial"/>
        <family val="2"/>
      </rPr>
      <t xml:space="preserve"> met </t>
    </r>
    <r>
      <rPr>
        <b/>
        <u/>
        <sz val="11"/>
        <rFont val="Arial"/>
        <family val="2"/>
      </rPr>
      <t>S=1</t>
    </r>
    <r>
      <rPr>
        <b/>
        <sz val="10"/>
        <rFont val="Arial"/>
        <family val="2"/>
      </rPr>
      <t xml:space="preserve">, met daarin tevens aangegeven verticaal de </t>
    </r>
  </si>
  <si>
    <r>
      <t xml:space="preserve">Noemers </t>
    </r>
    <r>
      <rPr>
        <b/>
        <sz val="10"/>
        <color rgb="FFFF0000"/>
        <rFont val="Arial"/>
        <family val="2"/>
      </rPr>
      <t>2, 3, 4 en 6</t>
    </r>
  </si>
  <si>
    <t xml:space="preserve">maar geldt voor elke cirkel met straal r </t>
  </si>
  <si>
    <r>
      <t xml:space="preserve">Hoeken groter dan </t>
    </r>
    <r>
      <rPr>
        <b/>
        <u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 xml:space="preserve"> 90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bekijken we later bij de Exacte Waardecirkel</t>
    </r>
  </si>
  <si>
    <t>We beperken ons hier eerst tot postieve en negatieve hoeken.</t>
  </si>
  <si>
    <t>sin α = o/s</t>
  </si>
  <si>
    <t>cos α = a/s</t>
  </si>
  <si>
    <t>tan α = o/a</t>
  </si>
  <si>
    <t>SOS</t>
  </si>
  <si>
    <t>CAS</t>
  </si>
  <si>
    <t>TOA</t>
  </si>
  <si>
    <t>(help)</t>
  </si>
  <si>
    <t>+ sin positief</t>
  </si>
  <si>
    <t>+ cos positief</t>
  </si>
  <si>
    <t>+ tan positief</t>
  </si>
  <si>
    <t>- sin negatief</t>
  </si>
  <si>
    <t>- cos negatief</t>
  </si>
  <si>
    <t>- tan negatief</t>
  </si>
  <si>
    <t>De cirkels geven het teken van de goniometrische formule bij een hoek die in dat kwadrant valt.</t>
  </si>
  <si>
    <r>
      <t xml:space="preserve">Voor </t>
    </r>
    <r>
      <rPr>
        <b/>
        <sz val="10"/>
        <rFont val="Arial"/>
        <family val="2"/>
      </rPr>
      <t>α</t>
    </r>
    <r>
      <rPr>
        <sz val="11"/>
        <color theme="1"/>
        <rFont val="Calibri"/>
        <family val="2"/>
        <scheme val="minor"/>
      </rPr>
      <t xml:space="preserve"> mag je ook schrijven </t>
    </r>
    <r>
      <rPr>
        <b/>
        <sz val="10"/>
        <rFont val="Arial"/>
        <family val="2"/>
      </rPr>
      <t>α + k2π</t>
    </r>
    <r>
      <rPr>
        <sz val="11"/>
        <color theme="1"/>
        <rFont val="Calibri"/>
        <family val="2"/>
        <scheme val="minor"/>
      </rPr>
      <t xml:space="preserve">, met k = 0 of een geheel positief of negatief getal (k </t>
    </r>
    <r>
      <rPr>
        <sz val="10"/>
        <rFont val="Arial"/>
        <family val="2"/>
      </rPr>
      <t>є</t>
    </r>
    <r>
      <rPr>
        <sz val="11"/>
        <color theme="1"/>
        <rFont val="Calibri"/>
        <family val="2"/>
        <scheme val="minor"/>
      </rPr>
      <t xml:space="preserve"> Z)</t>
    </r>
  </si>
  <si>
    <r>
      <t>sin</t>
    </r>
    <r>
      <rPr>
        <b/>
        <sz val="12"/>
        <rFont val="Arial"/>
        <family val="2"/>
      </rPr>
      <t xml:space="preserve"> -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α = </t>
    </r>
    <r>
      <rPr>
        <b/>
        <sz val="12"/>
        <rFont val="Arial"/>
        <family val="2"/>
      </rPr>
      <t>-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sin α</t>
    </r>
  </si>
  <si>
    <r>
      <t>cos</t>
    </r>
    <r>
      <rPr>
        <b/>
        <sz val="12"/>
        <rFont val="Arial"/>
        <family val="2"/>
      </rPr>
      <t xml:space="preserve"> -</t>
    </r>
    <r>
      <rPr>
        <sz val="10"/>
        <rFont val="Arial"/>
        <family val="2"/>
      </rPr>
      <t xml:space="preserve"> α = cos α</t>
    </r>
  </si>
  <si>
    <r>
      <t xml:space="preserve">    </t>
    </r>
    <r>
      <rPr>
        <b/>
        <sz val="10"/>
        <rFont val="Arial"/>
        <family val="2"/>
      </rPr>
      <t xml:space="preserve"> α</t>
    </r>
    <r>
      <rPr>
        <sz val="11"/>
        <color theme="1"/>
        <rFont val="Calibri"/>
        <family val="2"/>
        <scheme val="minor"/>
      </rPr>
      <t xml:space="preserve"> </t>
    </r>
  </si>
  <si>
    <t>Voor sin</t>
  </si>
  <si>
    <t>Voor cos</t>
  </si>
  <si>
    <r>
      <t xml:space="preserve">   </t>
    </r>
    <r>
      <rPr>
        <b/>
        <u/>
        <sz val="12"/>
        <rFont val="Arial"/>
        <family val="2"/>
      </rPr>
      <t>+</t>
    </r>
    <r>
      <rPr>
        <sz val="12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>π</t>
    </r>
  </si>
  <si>
    <r>
      <t xml:space="preserve">   </t>
    </r>
    <r>
      <rPr>
        <b/>
        <u/>
        <sz val="12"/>
        <rFont val="Arial"/>
        <family val="2"/>
      </rPr>
      <t>+</t>
    </r>
    <r>
      <rPr>
        <sz val="11"/>
        <color theme="1"/>
        <rFont val="Calibri"/>
        <family val="2"/>
        <scheme val="minor"/>
      </rPr>
      <t xml:space="preserve"> π/2 </t>
    </r>
  </si>
  <si>
    <t xml:space="preserve">       teken omgekeerd</t>
  </si>
  <si>
    <t>Quotiëntformule</t>
  </si>
  <si>
    <t xml:space="preserve">sin α  </t>
  </si>
  <si>
    <r>
      <t>o</t>
    </r>
    <r>
      <rPr>
        <sz val="11"/>
        <color theme="1"/>
        <rFont val="Calibri"/>
        <family val="2"/>
        <scheme val="minor"/>
      </rPr>
      <t xml:space="preserve">    </t>
    </r>
    <r>
      <rPr>
        <u/>
        <sz val="10"/>
        <rFont val="Arial"/>
        <family val="2"/>
      </rPr>
      <t>s</t>
    </r>
    <r>
      <rPr>
        <sz val="10"/>
        <rFont val="Arial"/>
        <family val="2"/>
      </rPr>
      <t xml:space="preserve">     </t>
    </r>
    <r>
      <rPr>
        <u/>
        <sz val="10"/>
        <rFont val="Arial"/>
        <family val="2"/>
      </rPr>
      <t>o</t>
    </r>
  </si>
  <si>
    <t xml:space="preserve">cos α </t>
  </si>
  <si>
    <t>Kwadratische formule ( eenheidscirkel )</t>
  </si>
  <si>
    <t xml:space="preserve">sin   α  +  cos   α = 1 </t>
  </si>
  <si>
    <t xml:space="preserve">sin   α  = 1 - cos   α </t>
  </si>
  <si>
    <t xml:space="preserve">cos   α = 1 - sin   α </t>
  </si>
  <si>
    <t>Meestal krijg je de hoek in radialen, maar er zijn ook formules die graden geven.</t>
  </si>
  <si>
    <t>Dus oppassen</t>
  </si>
  <si>
    <t>Drie vormen voor hetzelfde</t>
  </si>
  <si>
    <t xml:space="preserve">LET OP: </t>
  </si>
  <si>
    <r>
      <t>De inverse functie sin</t>
    </r>
    <r>
      <rPr>
        <b/>
        <vertAlign val="superscript"/>
        <sz val="11"/>
        <color rgb="FFFF0000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(x) is wat anders dan sin</t>
    </r>
    <r>
      <rPr>
        <b/>
        <sz val="11"/>
        <color rgb="FFFF0000"/>
        <rFont val="Calibri"/>
        <family val="2"/>
        <scheme val="minor"/>
      </rPr>
      <t>^-1</t>
    </r>
    <r>
      <rPr>
        <b/>
        <sz val="11"/>
        <color theme="1"/>
        <rFont val="Calibri"/>
        <family val="2"/>
        <scheme val="minor"/>
      </rPr>
      <t xml:space="preserve"> (x) = (sin x)^-1= 1/sin x</t>
    </r>
  </si>
  <si>
    <t>Soortgelijk bij cos en tan</t>
  </si>
  <si>
    <t>GONIO FORMULES OP FORMULE KAART</t>
  </si>
  <si>
    <t>Cosinusregel</t>
  </si>
  <si>
    <t>R = straal</t>
  </si>
  <si>
    <t>rechthoek op zijde c   punt D</t>
  </si>
  <si>
    <t>D = 2R</t>
  </si>
  <si>
    <t>hoek C = hoek D</t>
  </si>
  <si>
    <t>(omgeschreven cirkel)</t>
  </si>
  <si>
    <t>sin γ = a/2R</t>
  </si>
  <si>
    <t>c = 2R sin γ</t>
  </si>
  <si>
    <t xml:space="preserve">     Evenzo voor andere zijden</t>
  </si>
  <si>
    <t>b = 2R sin β</t>
  </si>
  <si>
    <t>a = 2R sin α</t>
  </si>
  <si>
    <t>Dus:</t>
  </si>
  <si>
    <t>sin α</t>
  </si>
  <si>
    <t>sin β</t>
  </si>
  <si>
    <t>sin γ</t>
  </si>
  <si>
    <t xml:space="preserve">   a</t>
  </si>
  <si>
    <t xml:space="preserve">   b</t>
  </si>
  <si>
    <t xml:space="preserve">   c</t>
  </si>
  <si>
    <t>Basis AB =</t>
  </si>
  <si>
    <t>Substitute van a, b en c uit de sinusregel geeft:</t>
  </si>
  <si>
    <t>h</t>
  </si>
  <si>
    <t>sin y = sin α cos α + sin β cos β   ( na delen door 2R)</t>
  </si>
  <si>
    <t>In driehoek is γ = π - ( α + β )</t>
  </si>
  <si>
    <t>Verder is sin γ = sin ( π  - (α + β )) = sin ( α + β )</t>
  </si>
  <si>
    <t xml:space="preserve">Dus   sin ( α + β ) = </t>
  </si>
  <si>
    <t>sin α cos β + sin α cos β</t>
  </si>
  <si>
    <t>Met cos - β  = - cos β volgt ook:</t>
  </si>
  <si>
    <t>Met cos ( α + β ) = sin (π/2 - α - β ) = sin ( (π/2 - α) - β ) geldt dan ook:</t>
  </si>
  <si>
    <t>ZZZ</t>
  </si>
  <si>
    <t>b</t>
  </si>
  <si>
    <t>c</t>
  </si>
  <si>
    <t>a^2 = b^2 + c^2 - 2bc cos α</t>
  </si>
  <si>
    <t>Tevens geldt: α + β + γ = 2π</t>
  </si>
  <si>
    <t xml:space="preserve">Je kunt hiermee de andere zijden </t>
  </si>
  <si>
    <t>Hiermee kun je de hoeken berekenen</t>
  </si>
  <si>
    <t>en de hoogtelijnen berekenen</t>
  </si>
  <si>
    <t>en vervolgens de hoogtelijnen</t>
  </si>
  <si>
    <t>Hoek met tegenoverliggende zijde en letters via pijlen</t>
  </si>
  <si>
    <t>Niet nodig voor rechthoekige en gelijkbenige driehoeken</t>
  </si>
  <si>
    <t>Je kunt voor sinus en cosinus andere gonio-vormen substitueren met juiste teken en hoek</t>
  </si>
  <si>
    <t>Mogelijke combinaties van gegevens</t>
  </si>
  <si>
    <t>HZH</t>
  </si>
  <si>
    <t>HHZ</t>
  </si>
  <si>
    <t>ZHH</t>
  </si>
  <si>
    <t>ZZH</t>
  </si>
  <si>
    <t>bereken HZH of ZZZ</t>
  </si>
  <si>
    <t>Bereken ZZZ of HZH</t>
  </si>
  <si>
    <t xml:space="preserve">h = hoogtelijn  </t>
  </si>
  <si>
    <t>sin α = h/b</t>
  </si>
  <si>
    <t>h = b * sin α = a * sin β</t>
  </si>
  <si>
    <t>sin β = h/a</t>
  </si>
  <si>
    <t>Met andere hoogtelijnen de derde term</t>
  </si>
  <si>
    <t>Bewijs cosinusregel  (Als je zijden weet)</t>
  </si>
  <si>
    <t>(cx)^2 + h^2 = b^2</t>
  </si>
  <si>
    <t>(c(1-x))^2 + h^2 = a^2</t>
  </si>
  <si>
    <t>cosinusregel</t>
  </si>
  <si>
    <t>Voor andere hoeken net zo</t>
  </si>
  <si>
    <t>cos α = x / b</t>
  </si>
  <si>
    <t>Soms voldoet naast een driehoek met een scherpe hoek ook een driehoek met een stompe hoek.</t>
  </si>
  <si>
    <t>Zelf goed beoordelen en de juiste sinus en cosinus voor de hoeken gebruiken</t>
  </si>
  <si>
    <t>s    a       a</t>
  </si>
  <si>
    <t>SINUS EN COSINUS REGEL</t>
  </si>
  <si>
    <t>1e Bewijs sinusregel</t>
  </si>
  <si>
    <t>Met hoogtelijn</t>
  </si>
  <si>
    <t>Met omgeschreven cirkel</t>
  </si>
  <si>
    <t>Van elk 3 stuks</t>
  </si>
  <si>
    <t xml:space="preserve">Sinusregel  </t>
  </si>
  <si>
    <t>(H staat voor Hoek en Z voor zijde)</t>
  </si>
  <si>
    <t>Verdubbelingsformules</t>
  </si>
  <si>
    <t xml:space="preserve">Met α = β kun je schrijven: </t>
  </si>
  <si>
    <t xml:space="preserve">        sin 2 α = 2 sin α cos α</t>
  </si>
  <si>
    <t>Halveringsformules</t>
  </si>
  <si>
    <t>Gebruik eenheidscirkel geeft:</t>
  </si>
  <si>
    <t>(bovenstaande anders geschreven)</t>
  </si>
  <si>
    <t xml:space="preserve">Met α / 2 i.p.v. α:  </t>
  </si>
  <si>
    <t>Hiervan kun je vervolgens de wortel nemen</t>
  </si>
  <si>
    <t>Som of verschil formules</t>
  </si>
  <si>
    <t>(Formules van Mollweide)</t>
  </si>
  <si>
    <t>Optellen van de twee som formules geeft met p = α + β  en q = α - β</t>
  </si>
  <si>
    <t xml:space="preserve">      sin p + sin q   =   2  sin (p+q)/2  cos (p-q)/2</t>
  </si>
  <si>
    <t xml:space="preserve">      cos p + cos q =   2 cos (p+q)/2  cos (p-q)/2</t>
  </si>
  <si>
    <t>Gonio vergelijkingen</t>
  </si>
  <si>
    <t xml:space="preserve">sin A = + sin B      </t>
  </si>
  <si>
    <t xml:space="preserve"> ook </t>
  </si>
  <si>
    <t>STANDAARD DRIEHOEKEN</t>
  </si>
  <si>
    <t>TEKENS EN BASIS FORMULES</t>
  </si>
  <si>
    <t>GONIO FORMULES VOOR SOM OF VERSCHIL VAN 2 HOEKEN</t>
  </si>
  <si>
    <t xml:space="preserve"> c = a cos α + b cos β</t>
  </si>
  <si>
    <t xml:space="preserve">Weer 3 vormen </t>
  </si>
  <si>
    <t>In de natuurkunde wordt Gonio zeer veel gebruikt.</t>
  </si>
  <si>
    <t>Bij Bewegingen, Krachten, Trillingen, Golven etc.</t>
  </si>
  <si>
    <t>Onderdelen daarvan heb je echter nu al nodig bij Natuurkunde</t>
  </si>
  <si>
    <t xml:space="preserve">Laat je niet afschrikken. </t>
  </si>
  <si>
    <t>(Deels eerder gezien bij hoofdstuk 2 Beweging, maar zie aanvulling onderaan)</t>
  </si>
  <si>
    <t>Alleen de vorm is daarbij van belang en de echte afmetingen van de driehoeken doen er niet toe.</t>
  </si>
  <si>
    <t>De basisdefinities voor sinus, cosinus en tangent heb je al gehad (SOSCASTOA)</t>
  </si>
  <si>
    <t>De komende jaren krijg je echter nog veel meer Gonio, verdeeld over meerdere stappen.</t>
  </si>
  <si>
    <t>Als je het zoals veel leeerlingen toch moeilijk blijft vinden moet je me maar eens vragen om mondelinge uitleg.</t>
  </si>
  <si>
    <t>(voor alle scheve en rechte driehoeken, scherp en stomp)</t>
  </si>
  <si>
    <t>Daarom geeft dit werkblad reeds een uitgebreid totaaloverzicht</t>
  </si>
  <si>
    <t>Vaak moet je voor een letter of symbool iets anders schrijven (substitueren)</t>
  </si>
  <si>
    <r>
      <rPr>
        <b/>
        <sz val="11"/>
        <color rgb="FFFF0000"/>
        <rFont val="Calibri"/>
        <family val="2"/>
        <scheme val="minor"/>
      </rPr>
      <t>GONIO</t>
    </r>
    <r>
      <rPr>
        <b/>
        <sz val="11"/>
        <color theme="1"/>
        <rFont val="Calibri"/>
        <family val="2"/>
        <scheme val="minor"/>
      </rPr>
      <t xml:space="preserve">metrie heeft betrekking op de </t>
    </r>
    <r>
      <rPr>
        <b/>
        <sz val="11"/>
        <color rgb="FFFF0000"/>
        <rFont val="Calibri"/>
        <family val="2"/>
        <scheme val="minor"/>
      </rPr>
      <t>HOEKEN</t>
    </r>
    <r>
      <rPr>
        <b/>
        <sz val="11"/>
        <color theme="1"/>
        <rFont val="Calibri"/>
        <family val="2"/>
        <scheme val="minor"/>
      </rPr>
      <t xml:space="preserve"> en </t>
    </r>
    <r>
      <rPr>
        <b/>
        <sz val="11"/>
        <color rgb="FFFF0000"/>
        <rFont val="Calibri"/>
        <family val="2"/>
        <scheme val="minor"/>
      </rPr>
      <t>VERHOUDINGEN</t>
    </r>
    <r>
      <rPr>
        <b/>
        <sz val="11"/>
        <color theme="1"/>
        <rFont val="Calibri"/>
        <family val="2"/>
        <scheme val="minor"/>
      </rPr>
      <t xml:space="preserve"> in </t>
    </r>
    <r>
      <rPr>
        <b/>
        <sz val="11"/>
        <color rgb="FFFF0000"/>
        <rFont val="Calibri"/>
        <family val="2"/>
        <scheme val="minor"/>
      </rPr>
      <t>DRIEHOEKEN</t>
    </r>
  </si>
  <si>
    <r>
      <t>cos( α</t>
    </r>
    <r>
      <rPr>
        <b/>
        <sz val="12"/>
        <rFont val="Arial"/>
        <family val="2"/>
      </rPr>
      <t xml:space="preserve"> </t>
    </r>
    <r>
      <rPr>
        <b/>
        <u/>
        <sz val="12"/>
        <rFont val="Arial"/>
        <family val="2"/>
      </rPr>
      <t>+</t>
    </r>
    <r>
      <rPr>
        <sz val="11"/>
        <color theme="1"/>
        <rFont val="Calibri"/>
        <family val="2"/>
        <scheme val="minor"/>
      </rPr>
      <t xml:space="preserve"> π/2 ) =  </t>
    </r>
    <r>
      <rPr>
        <b/>
        <sz val="12"/>
        <rFont val="Arial"/>
        <family val="2"/>
      </rPr>
      <t xml:space="preserve"> </t>
    </r>
    <r>
      <rPr>
        <sz val="10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>sin α</t>
    </r>
  </si>
  <si>
    <t>negatief en sin en cos  blijven gelijk</t>
  </si>
  <si>
    <r>
      <t xml:space="preserve">sin ( α </t>
    </r>
    <r>
      <rPr>
        <b/>
        <u/>
        <sz val="12"/>
        <rFont val="Arial"/>
        <family val="2"/>
      </rPr>
      <t>+</t>
    </r>
    <r>
      <rPr>
        <sz val="11"/>
        <color theme="1"/>
        <rFont val="Calibri"/>
        <family val="2"/>
        <scheme val="minor"/>
      </rPr>
      <t xml:space="preserve"> π )    =      sin α</t>
    </r>
  </si>
  <si>
    <r>
      <t xml:space="preserve">sin ( α </t>
    </r>
    <r>
      <rPr>
        <b/>
        <u/>
        <sz val="12"/>
        <rFont val="Arial"/>
        <family val="2"/>
      </rPr>
      <t>+</t>
    </r>
    <r>
      <rPr>
        <sz val="12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π/2 ) = </t>
    </r>
    <r>
      <rPr>
        <b/>
        <u/>
        <sz val="12"/>
        <rFont val="Arial"/>
        <family val="2"/>
      </rPr>
      <t>+</t>
    </r>
    <r>
      <rPr>
        <sz val="11"/>
        <color theme="1"/>
        <rFont val="Calibri"/>
        <family val="2"/>
        <scheme val="minor"/>
      </rPr>
      <t xml:space="preserve"> cos α</t>
    </r>
  </si>
  <si>
    <r>
      <t xml:space="preserve">cos ( α </t>
    </r>
    <r>
      <rPr>
        <b/>
        <u/>
        <sz val="12"/>
        <rFont val="Arial"/>
        <family val="2"/>
      </rPr>
      <t>+</t>
    </r>
    <r>
      <rPr>
        <sz val="11"/>
        <color theme="1"/>
        <rFont val="Calibri"/>
        <family val="2"/>
        <scheme val="minor"/>
      </rPr>
      <t xml:space="preserve"> π )   = </t>
    </r>
    <r>
      <rPr>
        <b/>
        <sz val="12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 xml:space="preserve">   cos α</t>
    </r>
  </si>
  <si>
    <r>
      <t>+</t>
    </r>
    <r>
      <rPr>
        <b/>
        <sz val="10"/>
        <rFont val="Arial"/>
        <family val="2"/>
      </rPr>
      <t xml:space="preserve"> en +  &amp;  sin en cos wisselen</t>
    </r>
  </si>
  <si>
    <t xml:space="preserve">Het is echt niet zo moeilijk als het lijkt. </t>
  </si>
  <si>
    <t xml:space="preserve">            Hoek in rad  ~   Tan Hoek</t>
  </si>
  <si>
    <r>
      <t xml:space="preserve">                 Voor hoeken tot ca 20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geldt dat      </t>
    </r>
  </si>
  <si>
    <t>Zie ook Goniometrie in je BINAS</t>
  </si>
  <si>
    <r>
      <t>De i in s</t>
    </r>
    <r>
      <rPr>
        <b/>
        <sz val="10"/>
        <rFont val="Arial"/>
        <family val="2"/>
      </rPr>
      <t>i</t>
    </r>
    <r>
      <rPr>
        <b/>
        <sz val="11"/>
        <color theme="1"/>
        <rFont val="Calibri"/>
        <family val="2"/>
        <scheme val="minor"/>
      </rPr>
      <t>n staat voor hoek b</t>
    </r>
    <r>
      <rPr>
        <b/>
        <sz val="10"/>
        <rFont val="Arial"/>
        <family val="2"/>
      </rPr>
      <t>i</t>
    </r>
    <r>
      <rPr>
        <b/>
        <sz val="11"/>
        <color theme="1"/>
        <rFont val="Calibri"/>
        <family val="2"/>
        <scheme val="minor"/>
      </rPr>
      <t xml:space="preserve">nnen of er </t>
    </r>
    <r>
      <rPr>
        <b/>
        <sz val="10"/>
        <rFont val="Arial"/>
        <family val="2"/>
      </rPr>
      <t>i</t>
    </r>
    <r>
      <rPr>
        <b/>
        <sz val="11"/>
        <color theme="1"/>
        <rFont val="Calibri"/>
        <family val="2"/>
        <scheme val="minor"/>
      </rPr>
      <t>n</t>
    </r>
  </si>
  <si>
    <r>
      <t>De o in c</t>
    </r>
    <r>
      <rPr>
        <b/>
        <sz val="10"/>
        <rFont val="Arial"/>
        <family val="2"/>
      </rPr>
      <t>o</t>
    </r>
    <r>
      <rPr>
        <b/>
        <sz val="11"/>
        <color theme="1"/>
        <rFont val="Calibri"/>
        <family val="2"/>
        <scheme val="minor"/>
      </rPr>
      <t>s staat voor omtrek</t>
    </r>
  </si>
  <si>
    <r>
      <t>2e bewijs Sinusregel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</si>
  <si>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         sin ( α </t>
    </r>
    <r>
      <rPr>
        <b/>
        <sz val="12"/>
        <rFont val="Arial"/>
        <family val="2"/>
      </rPr>
      <t>-</t>
    </r>
    <r>
      <rPr>
        <b/>
        <sz val="11"/>
        <color theme="1"/>
        <rFont val="Calibri"/>
        <family val="2"/>
        <scheme val="minor"/>
      </rPr>
      <t xml:space="preserve"> β ) = </t>
    </r>
  </si>
  <si>
    <r>
      <t xml:space="preserve">sin α cos β </t>
    </r>
    <r>
      <rPr>
        <b/>
        <sz val="12"/>
        <rFont val="Arial"/>
        <family val="2"/>
      </rPr>
      <t>-</t>
    </r>
    <r>
      <rPr>
        <b/>
        <sz val="11"/>
        <color theme="1"/>
        <rFont val="Calibri"/>
        <family val="2"/>
        <scheme val="minor"/>
      </rPr>
      <t xml:space="preserve"> sin α cos β</t>
    </r>
  </si>
  <si>
    <t xml:space="preserve">         cos ( α + β ) = </t>
  </si>
  <si>
    <r>
      <t xml:space="preserve">cos α cos β </t>
    </r>
    <r>
      <rPr>
        <b/>
        <sz val="12"/>
        <rFont val="Arial"/>
        <family val="2"/>
      </rPr>
      <t>-</t>
    </r>
    <r>
      <rPr>
        <b/>
        <sz val="11"/>
        <color theme="1"/>
        <rFont val="Calibri"/>
        <family val="2"/>
        <scheme val="minor"/>
      </rPr>
      <t xml:space="preserve"> sin α sin β</t>
    </r>
  </si>
  <si>
    <r>
      <t xml:space="preserve">         cos ( α </t>
    </r>
    <r>
      <rPr>
        <b/>
        <sz val="12"/>
        <rFont val="Arial"/>
        <family val="2"/>
      </rPr>
      <t>-</t>
    </r>
    <r>
      <rPr>
        <b/>
        <sz val="11"/>
        <color theme="1"/>
        <rFont val="Calibri"/>
        <family val="2"/>
        <scheme val="minor"/>
      </rPr>
      <t xml:space="preserve">  β ) = </t>
    </r>
  </si>
  <si>
    <r>
      <t xml:space="preserve">cos α cos β </t>
    </r>
    <r>
      <rPr>
        <b/>
        <sz val="10"/>
        <rFont val="Arial"/>
        <family val="2"/>
      </rPr>
      <t>+</t>
    </r>
    <r>
      <rPr>
        <b/>
        <sz val="11"/>
        <color theme="1"/>
        <rFont val="Calibri"/>
        <family val="2"/>
        <scheme val="minor"/>
      </rPr>
      <t xml:space="preserve"> sin α sin β</t>
    </r>
  </si>
  <si>
    <r>
      <t xml:space="preserve">        cos 2 α = cos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α -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α        = 2 cos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α - 1     = 1 - 2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α</t>
    </r>
  </si>
  <si>
    <r>
      <t xml:space="preserve">        tan 2 α = 2 tan α / (1- tan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α )</t>
    </r>
  </si>
  <si>
    <r>
      <t xml:space="preserve">       sin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 xml:space="preserve">α = ( 1 </t>
    </r>
    <r>
      <rPr>
        <b/>
        <sz val="12"/>
        <rFont val="Arial"/>
        <family val="2"/>
      </rPr>
      <t>-</t>
    </r>
    <r>
      <rPr>
        <b/>
        <sz val="11"/>
        <color theme="1"/>
        <rFont val="Calibri"/>
        <family val="2"/>
        <scheme val="minor"/>
      </rPr>
      <t xml:space="preserve">  cos 2α ) /2</t>
    </r>
  </si>
  <si>
    <r>
      <t xml:space="preserve">       cos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α = ( 1 + cos 2α ) /2</t>
    </r>
  </si>
  <si>
    <r>
      <t xml:space="preserve">      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α / 2  = ( 1 </t>
    </r>
    <r>
      <rPr>
        <b/>
        <sz val="12"/>
        <rFont val="Arial"/>
        <family val="2"/>
      </rPr>
      <t>-</t>
    </r>
    <r>
      <rPr>
        <b/>
        <sz val="11"/>
        <color theme="1"/>
        <rFont val="Calibri"/>
        <family val="2"/>
        <scheme val="minor"/>
      </rPr>
      <t xml:space="preserve">  cos α ) /2</t>
    </r>
  </si>
  <si>
    <r>
      <t xml:space="preserve">       cos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α / 2  = ( 1 + cos α ) /2</t>
    </r>
  </si>
  <si>
    <r>
      <t xml:space="preserve">      sin p</t>
    </r>
    <r>
      <rPr>
        <b/>
        <sz val="12"/>
        <rFont val="Arial"/>
        <family val="2"/>
      </rPr>
      <t xml:space="preserve"> -</t>
    </r>
    <r>
      <rPr>
        <b/>
        <sz val="11"/>
        <color theme="1"/>
        <rFont val="Calibri"/>
        <family val="2"/>
        <scheme val="minor"/>
      </rPr>
      <t xml:space="preserve">  sin q   =   2 cos (p+q)/2  sin (p-q)/2</t>
    </r>
  </si>
  <si>
    <r>
      <t xml:space="preserve">      cos p</t>
    </r>
    <r>
      <rPr>
        <b/>
        <sz val="12"/>
        <rFont val="Arial"/>
        <family val="2"/>
      </rPr>
      <t xml:space="preserve"> -</t>
    </r>
    <r>
      <rPr>
        <b/>
        <sz val="11"/>
        <color theme="1"/>
        <rFont val="Calibri"/>
        <family val="2"/>
        <scheme val="minor"/>
      </rPr>
      <t xml:space="preserve">  cos q = </t>
    </r>
    <r>
      <rPr>
        <b/>
        <sz val="12"/>
        <rFont val="Arial"/>
        <family val="2"/>
      </rPr>
      <t>-</t>
    </r>
    <r>
      <rPr>
        <b/>
        <sz val="11"/>
        <color theme="1"/>
        <rFont val="Calibri"/>
        <family val="2"/>
        <scheme val="minor"/>
      </rPr>
      <t xml:space="preserve"> 2  sin (p+q)/2  sin (p-q)/2</t>
    </r>
  </si>
  <si>
    <r>
      <t xml:space="preserve">A = B </t>
    </r>
    <r>
      <rPr>
        <b/>
        <u/>
        <sz val="10"/>
        <rFont val="Arial"/>
        <family val="2"/>
      </rPr>
      <t>+</t>
    </r>
    <r>
      <rPr>
        <b/>
        <sz val="11"/>
        <color theme="1"/>
        <rFont val="Calibri"/>
        <family val="2"/>
        <scheme val="minor"/>
      </rPr>
      <t xml:space="preserve"> 2kπ</t>
    </r>
  </si>
  <si>
    <r>
      <t>sin A =</t>
    </r>
    <r>
      <rPr>
        <b/>
        <sz val="10"/>
        <rFont val="Arial"/>
        <family val="2"/>
      </rPr>
      <t xml:space="preserve"> </t>
    </r>
    <r>
      <rPr>
        <b/>
        <sz val="12"/>
        <rFont val="Arial"/>
        <family val="2"/>
      </rPr>
      <t>-</t>
    </r>
    <r>
      <rPr>
        <b/>
        <sz val="10"/>
        <rFont val="Arial"/>
        <family val="2"/>
      </rPr>
      <t xml:space="preserve"> </t>
    </r>
    <r>
      <rPr>
        <b/>
        <sz val="11"/>
        <color theme="1"/>
        <rFont val="Calibri"/>
        <family val="2"/>
        <scheme val="minor"/>
      </rPr>
      <t xml:space="preserve">sin B         </t>
    </r>
  </si>
  <si>
    <r>
      <t xml:space="preserve">A = B </t>
    </r>
    <r>
      <rPr>
        <b/>
        <u/>
        <sz val="10"/>
        <rFont val="Arial"/>
        <family val="2"/>
      </rPr>
      <t>+</t>
    </r>
    <r>
      <rPr>
        <b/>
        <sz val="11"/>
        <color theme="1"/>
        <rFont val="Calibri"/>
        <family val="2"/>
        <scheme val="minor"/>
      </rPr>
      <t xml:space="preserve"> π </t>
    </r>
    <r>
      <rPr>
        <b/>
        <u/>
        <sz val="10"/>
        <rFont val="Arial"/>
        <family val="2"/>
      </rPr>
      <t>+</t>
    </r>
    <r>
      <rPr>
        <b/>
        <sz val="11"/>
        <color theme="1"/>
        <rFont val="Calibri"/>
        <family val="2"/>
        <scheme val="minor"/>
      </rPr>
      <t xml:space="preserve"> 2kπ  = B </t>
    </r>
    <r>
      <rPr>
        <b/>
        <u/>
        <sz val="10"/>
        <rFont val="Arial"/>
        <family val="2"/>
      </rPr>
      <t>+</t>
    </r>
    <r>
      <rPr>
        <b/>
        <sz val="11"/>
        <color theme="1"/>
        <rFont val="Calibri"/>
        <family val="2"/>
        <scheme val="minor"/>
      </rPr>
      <t xml:space="preserve"> (2k</t>
    </r>
    <r>
      <rPr>
        <b/>
        <u/>
        <sz val="10"/>
        <rFont val="Arial"/>
        <family val="2"/>
      </rPr>
      <t>+</t>
    </r>
    <r>
      <rPr>
        <b/>
        <sz val="11"/>
        <color theme="1"/>
        <rFont val="Calibri"/>
        <family val="2"/>
        <scheme val="minor"/>
      </rPr>
      <t>1)π</t>
    </r>
  </si>
  <si>
    <r>
      <t>A =</t>
    </r>
    <r>
      <rPr>
        <b/>
        <sz val="12"/>
        <rFont val="Arial"/>
        <family val="2"/>
      </rPr>
      <t xml:space="preserve"> -</t>
    </r>
    <r>
      <rPr>
        <b/>
        <sz val="11"/>
        <color theme="1"/>
        <rFont val="Calibri"/>
        <family val="2"/>
        <scheme val="minor"/>
      </rPr>
      <t xml:space="preserve"> B + k2π</t>
    </r>
  </si>
  <si>
    <r>
      <t xml:space="preserve">sin A = </t>
    </r>
    <r>
      <rPr>
        <b/>
        <u/>
        <sz val="10"/>
        <rFont val="Arial"/>
        <family val="2"/>
      </rPr>
      <t>+</t>
    </r>
    <r>
      <rPr>
        <b/>
        <sz val="11"/>
        <color theme="1"/>
        <rFont val="Calibri"/>
        <family val="2"/>
        <scheme val="minor"/>
      </rPr>
      <t xml:space="preserve"> cos B</t>
    </r>
  </si>
  <si>
    <r>
      <t xml:space="preserve">A = π/4 + 2kπ  ^ B = </t>
    </r>
    <r>
      <rPr>
        <b/>
        <u/>
        <sz val="10"/>
        <rFont val="Arial"/>
        <family val="2"/>
      </rPr>
      <t>+</t>
    </r>
    <r>
      <rPr>
        <b/>
        <sz val="11"/>
        <color theme="1"/>
        <rFont val="Calibri"/>
        <family val="2"/>
        <scheme val="minor"/>
      </rPr>
      <t xml:space="preserve"> π/4 + kπ    v   A = 3π/4 + 2kπ  ^ B = </t>
    </r>
    <r>
      <rPr>
        <b/>
        <u/>
        <sz val="10"/>
        <rFont val="Arial"/>
        <family val="2"/>
      </rPr>
      <t>+</t>
    </r>
    <r>
      <rPr>
        <b/>
        <sz val="11"/>
        <color theme="1"/>
        <rFont val="Calibri"/>
        <family val="2"/>
        <scheme val="minor"/>
      </rPr>
      <t xml:space="preserve"> π/4 + kπ</t>
    </r>
  </si>
  <si>
    <t>Dit is ook zo bij Gonio</t>
  </si>
  <si>
    <t>Voor de duidelijkheid zijn de verschillende wijzen van uitleg allemaal bij elkaar geplaatst.</t>
  </si>
  <si>
    <t>Kijk echter ook de rest alvast eens goed door en kijk hier later naar als je bij wiskunde weer meer Gonio krijgt</t>
  </si>
  <si>
    <t>Dit overzicht geeft tevens meerdere "Ezelsbruggen" om het makkelijker te kunnen leren en onthouden</t>
  </si>
  <si>
    <t>Individueel of klassikaal</t>
  </si>
  <si>
    <t>Bij som teken laatste term positief</t>
  </si>
  <si>
    <t>Bij verschil teken laatste term negatief</t>
  </si>
  <si>
    <t>Bij verschil teken 2e term negatief</t>
  </si>
  <si>
    <t>EEN KRACHT IS DAN EEN UITING VAN DEZE ENERGIE STROMEN</t>
  </si>
  <si>
    <t>OF JUIST ZEER SNEL GAAN ZODRA ZE DE KANS KRIJGEN</t>
  </si>
  <si>
    <t>FILOSOFISCH KUN JE DAN ZEGGEN DAT ER DAN GEEN ORDENING MEER IS EN OOK DAT DAN ALLES PERFECT GEORDEND IS</t>
  </si>
  <si>
    <t>MIDDELS DEZE ONOMKEERBAARHEID EN VERLIEZEN NIVELEREN DE ENERGIESTROMEN NAAR EEN NUTTELOOS NIVEAU</t>
  </si>
  <si>
    <t>HYPOTHESE EN FILOSOFIE VAN MRM, TER INFORMATIE</t>
  </si>
  <si>
    <t xml:space="preserve">WAT IS DE OORZAAK VAN KRACHT EN WAT IS EEN KRACHT? </t>
  </si>
  <si>
    <t>DE WET VAN BEHOUD VAN ENERGIE GELDT VOOR EEN IDEAAL THEORETISCHE SITUATIE ZONDER VERLIEZEN</t>
  </si>
  <si>
    <t>IN WERKELIJKHEID IS ER ECHTER ALTIJD SPRAKE VAN EEN RENDEMENT VAN MINDER DAN 100%</t>
  </si>
  <si>
    <t>UITEINDELIJK ONSTAAT VOLLEDIGE CHAOS, WAARBIJ TEGELIJKERTIJD ALLES GELIJK IS EN ER GEEN VERSCHILLEN MEER ZIJN.</t>
  </si>
  <si>
    <t>DE FILOSOFISCHE VRAAG IS DAN OF DE UITDRUKKING "ORDO AB CHAO" NU JUIST WEL OF NIET PARADOXAAL IS</t>
  </si>
  <si>
    <t>MIJN INZIENS IS HET DIT LANGE TERMIJN ENERGIE GEDRAG VAN DE NATUUR DAT WIJ ALS KRACHTEN ERVAREN</t>
  </si>
  <si>
    <t>ZWAARTEPUNT VAN EEN LICHAAM</t>
  </si>
  <si>
    <t>ELKE TWEE VLAKKEN SNIJDEN ELKAAR IN EEN RECHTE LIJN.</t>
  </si>
  <si>
    <t>ELK STUKJE MASSA HEEFT DAN EEN GEWICHT</t>
  </si>
  <si>
    <t>IN EEN GRAVITATIEVELD WERKT OP ELK STUKJE MASSA EEN ZWAARTEKRACHT</t>
  </si>
  <si>
    <t>MET LINKS EN RECHTS EVENVEEL GEWICHT</t>
  </si>
  <si>
    <t xml:space="preserve">ALS JE DE MASSA STEEDS DRAAIT KUN JE STEEDS EEN VERTICAAL VLAK AANWIJZEN </t>
  </si>
  <si>
    <t>DEZE VLAKKEN KUNNEN ALLERLEI POSITIES HEBBEN EN HOEVEN NIET VERTICAAL TE ZIJN</t>
  </si>
  <si>
    <t>AL DIE VLAKKEN T.O.V. HET LICHAAM SNIJDEN ELKAAR IN HET "ZWAARTEPUNT"</t>
  </si>
  <si>
    <t>ALS EEN LICHAAM OVERAL EVEN DIK IS KUN JE DE PLATTE VLAKKEN BEPERKEN TOT RECHTE LIJNEN</t>
  </si>
  <si>
    <t xml:space="preserve">DAARMEE WORDT DAN EERST EEN SNIJPUNT OP DAT LICHAAM BEPAALD </t>
  </si>
  <si>
    <t>HET ZWAARTEPUNT LIGT DAN OP DEZELFDE PLEK, MAAR IN HET MIDDEN VAN DE DIKTE VAN DAT LICHAAM</t>
  </si>
  <si>
    <t>VOORBEELDEN:</t>
  </si>
  <si>
    <t>Bepaald door snijpunt van de twee middenlijnen</t>
  </si>
  <si>
    <t>Bepaald door:</t>
  </si>
  <si>
    <t>1) 2 diagonalen</t>
  </si>
  <si>
    <t>2) 2 middenlijnen</t>
  </si>
  <si>
    <t xml:space="preserve">3) combinatie 1 diagonaal </t>
  </si>
  <si>
    <t xml:space="preserve">     en 1 middenlijn</t>
  </si>
  <si>
    <t>RECHTHOEKIGE HOMOGENE PLAAT MET CONSTANTE DIKTE</t>
  </si>
  <si>
    <t>LIGT OP DIE PLEK IN HET MIDDEN VAN DE DIKTE</t>
  </si>
  <si>
    <t>HOMOGEEN</t>
  </si>
  <si>
    <t>CONSTANTE DIKTE</t>
  </si>
  <si>
    <t>HOMOGEEN IS NIET HETZELFDE ALS CONSTANTE DIKTE</t>
  </si>
  <si>
    <r>
      <t xml:space="preserve">AL DIE RECHTE LIJNEN SNIJDEN ELKAAR IN </t>
    </r>
    <r>
      <rPr>
        <b/>
        <sz val="11"/>
        <color theme="1"/>
        <rFont val="Calibri"/>
        <family val="2"/>
      </rPr>
      <t>ÉÉN PUNT</t>
    </r>
  </si>
  <si>
    <t>DE VIER COMBINATIES ZIJN:</t>
  </si>
  <si>
    <t>(Combinatie 1 1)</t>
  </si>
  <si>
    <t>WINKELHAAK 00</t>
  </si>
  <si>
    <t>DRIEHOEK 11</t>
  </si>
  <si>
    <t>Xz</t>
  </si>
  <si>
    <t xml:space="preserve">      Xz</t>
  </si>
  <si>
    <t xml:space="preserve">Yz </t>
  </si>
  <si>
    <t>ASSENSTELSEL X-Y</t>
  </si>
  <si>
    <t>MOMENT T.O.V. OORSPRONG / TOTALE MASSA</t>
  </si>
  <si>
    <r>
      <t>(2pd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</rPr>
      <t>ρ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>) a/2 + (bqd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ρ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)(a+b/2)</t>
    </r>
  </si>
  <si>
    <r>
      <t>(apd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</rPr>
      <t>ρ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 xml:space="preserve"> + bqd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ρ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</si>
  <si>
    <t>∑ X * Fy</t>
  </si>
  <si>
    <t>∑Fy</t>
  </si>
  <si>
    <t>∑ Y * Fx</t>
  </si>
  <si>
    <t>∑Fx</t>
  </si>
  <si>
    <r>
      <t>(2pd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</rPr>
      <t>ρ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>) p/2 + (bqd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ρ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)(q/2)</t>
    </r>
  </si>
  <si>
    <t>Gravitatie verticaal</t>
  </si>
  <si>
    <t>Veronderstel</t>
  </si>
  <si>
    <t>Gravitatie horizontaal</t>
  </si>
  <si>
    <t>WISKUNDIG ALGEMEEN GEFORMULEERD</t>
  </si>
  <si>
    <t>∫    x f(x) dx</t>
  </si>
  <si>
    <t>∫    f(x) dx</t>
  </si>
  <si>
    <t>Zz</t>
  </si>
  <si>
    <t xml:space="preserve">Yz     </t>
  </si>
  <si>
    <t xml:space="preserve">            b</t>
  </si>
  <si>
    <t>f(x)</t>
  </si>
  <si>
    <t>Xz =</t>
  </si>
  <si>
    <t xml:space="preserve">In f(x) zijn lengte, dikte en dichtheden verwerkt </t>
  </si>
  <si>
    <t>f(x) kan onder X-as liggen</t>
  </si>
  <si>
    <t>Dan integralen opsplitsen en rekening houden met teken</t>
  </si>
  <si>
    <t xml:space="preserve">   3</t>
  </si>
  <si>
    <t xml:space="preserve">Y= 0,9 X </t>
  </si>
  <si>
    <t>∫    x * 0,9 * x dx</t>
  </si>
  <si>
    <t>∫    0,9 * x dx</t>
  </si>
  <si>
    <t xml:space="preserve">     [ (0,9/3) * x^3 ]</t>
  </si>
  <si>
    <t xml:space="preserve">     [ (0,9/2) * x^2 ]</t>
  </si>
  <si>
    <t xml:space="preserve">    = </t>
  </si>
  <si>
    <t>0              1</t>
  </si>
  <si>
    <t>(0,9/2)*(3^2 - 1^2)</t>
  </si>
  <si>
    <t>(0,9/3)*( 3^3 - 1^3)</t>
  </si>
  <si>
    <t>Yz soortgelijk met y en f(y) en tussen bijbehorende grenzen</t>
  </si>
  <si>
    <t>Yz =</t>
  </si>
  <si>
    <t>X=Y/0,9</t>
  </si>
  <si>
    <t>∫      2  dy + ∫     (3- y/0,9) dy</t>
  </si>
  <si>
    <t>∫      2 y dy  + ∫       (3- y/0,9) y dy</t>
  </si>
  <si>
    <t xml:space="preserve">     [ 2y]      + [ 3y - y^2/1,8 ]</t>
  </si>
  <si>
    <t>2*0,9+3*2,7-2,7^2/1,8-3*0,9+0,9^2/1,8</t>
  </si>
  <si>
    <t xml:space="preserve">     [ y^2 ]       + [ 3y^2/2 - y^3/2,7]</t>
  </si>
  <si>
    <t xml:space="preserve">    =   </t>
  </si>
  <si>
    <t>0,9^2+3*2,7^2/2-2,7^3/2,7-3*0,9^2/2+0,9^3/2,7</t>
  </si>
  <si>
    <t>UITERAARD ZIJN DE OPPERVLAKTEN IN DE NOEMERS GELIJK</t>
  </si>
  <si>
    <t>DE GEBRUIKTE METHODE GEEFT ECHTER EXTRA CONTROLE EN ZEKERHEID</t>
  </si>
  <si>
    <t>BIJ COMPLEXE 3D LICHAMEN ZIJN 3 ZWAARTEPUNTEN NODIG</t>
  </si>
  <si>
    <r>
      <t>JE HAD DUS VOOR DE 2</t>
    </r>
    <r>
      <rPr>
        <b/>
        <vertAlign val="super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NOEMER EENVOUDIGER DE EERSTE KUNNEN GEBRUIKEN</t>
    </r>
  </si>
  <si>
    <t>ALS Y = X WAS GEWEEST ZOU Xz = 2 EN Yz = 1 ZIJN GEWEEST</t>
  </si>
  <si>
    <t>Rechts van X=1</t>
  </si>
  <si>
    <t>Oppervlak</t>
  </si>
  <si>
    <t>Noemer = Oppervlak = (0,9*2+2*1,8/2) =</t>
  </si>
  <si>
    <t>TRAPEZIUM 11</t>
  </si>
  <si>
    <t>Oppervlak: Y=0,9*X</t>
  </si>
  <si>
    <r>
      <t xml:space="preserve">,Graph, 2nd Calc </t>
    </r>
    <r>
      <rPr>
        <b/>
        <sz val="11"/>
        <color theme="1"/>
        <rFont val="Calibri"/>
        <family val="2"/>
      </rPr>
      <t>∫ f(x)dx, Enter, 1 Enter,3 Enter</t>
    </r>
  </si>
  <si>
    <t>Moment</t>
  </si>
  <si>
    <t xml:space="preserve">         =</t>
  </si>
  <si>
    <t>Xz = 7,8 / 3,6 = 1,1667</t>
  </si>
  <si>
    <r>
      <t xml:space="preserve">Moment X: Y=0,9*X^2, Graph, 2nd Calc </t>
    </r>
    <r>
      <rPr>
        <b/>
        <sz val="11"/>
        <color theme="1"/>
        <rFont val="Calibri"/>
        <family val="2"/>
      </rPr>
      <t>∫f(x)dx, Enter, 1 Enter, 3 Enter</t>
    </r>
  </si>
  <si>
    <r>
      <t xml:space="preserve">Moment Y2: Y=3X-X^2/0,9, Graph, 2nd Calc </t>
    </r>
    <r>
      <rPr>
        <b/>
        <sz val="11"/>
        <color theme="1"/>
        <rFont val="Calibri"/>
        <family val="2"/>
      </rPr>
      <t>∫f(x)dx Enter, 0,9 Enter, 2,7 Enter</t>
    </r>
  </si>
  <si>
    <t>Moment 1 + 2</t>
  </si>
  <si>
    <t>Yz= 3,51/3,6 = 0,975</t>
  </si>
  <si>
    <t>Yz = (2*0,9*0,45 + (0,9+1,8*1/3)*(2*1,8/2)) / 3,6  =</t>
  </si>
  <si>
    <t>Boven X-as</t>
  </si>
  <si>
    <t>Z KUN JE BEREKENEN DOOR TE REKENEN MET DE RECHTHOEK EN DE DRIEHOEK</t>
  </si>
  <si>
    <t>Net minder dan 1 kan ook kloppen</t>
  </si>
  <si>
    <t>Dz = (1*0,9*2 + (2*2/3)*(2*1,8/2)) / 3,6 =</t>
  </si>
  <si>
    <t>NEEM D RECHTS VAN X=1 EN BEREKEN HET MOMENT T.O.V. DAT PUNT:</t>
  </si>
  <si>
    <t>DRIEDIMENSIONALE LICHAMEN</t>
  </si>
  <si>
    <t>EN WORDT HET WAT OMVANGRIJKER EN MOEILIJKER</t>
  </si>
  <si>
    <t>ANTWOORDEN ZIJN INDERDAAD HETZELFDE ALS BIJ DE TWEE METHODEN HIERVOOR</t>
  </si>
  <si>
    <r>
      <t xml:space="preserve">Moment Y1: Y=2X, Graph, 2nd Calc </t>
    </r>
    <r>
      <rPr>
        <b/>
        <sz val="11"/>
        <color theme="1"/>
        <rFont val="Calibri"/>
        <family val="2"/>
      </rPr>
      <t>∫f(x)dx Enter, 0 Enter, 0,9 Enter</t>
    </r>
  </si>
  <si>
    <t>+        2,7</t>
  </si>
  <si>
    <t>Hier is voor Moment Y1 en Moment Y2  X=3 als As gekozen</t>
  </si>
  <si>
    <t>Moment Y1 kan eenvoudiger handmatig met 0,45*2*0,9 = 0,81</t>
  </si>
  <si>
    <t>DEZE INTEGRALEN KUN JE  "VRIJ EENVOUDIG" BEREKENEN MET JE TI84+</t>
  </si>
  <si>
    <t>HIERBOVEN ZIJN DE INTEGRALEN EXACT BEREKEND M.B.V. DE PRIMITIEVEN (ZIE UITLEG BIJ BEWEGING)</t>
  </si>
  <si>
    <t>DOOR EEN LICHAAM KUN JE ONEINDIG VEEL PLATTE VLAKKEN DENKEN</t>
  </si>
  <si>
    <t>ALS GEEN NETTO KRACHT DAN IN RUST OF EENPARIGE BEWEGING</t>
  </si>
  <si>
    <t>ALS CONSTANTE NETTO KRACHT DAN EENPARIG VERSNELDE BEWEGING</t>
  </si>
  <si>
    <t xml:space="preserve">ACTIE= - REACTIE  </t>
  </si>
  <si>
    <t>d</t>
  </si>
  <si>
    <t>Formule</t>
  </si>
  <si>
    <t>y = a + b sin c(x-d)</t>
  </si>
  <si>
    <t>(a, b, c en d &gt; 0)</t>
  </si>
  <si>
    <t>a=d=0</t>
  </si>
  <si>
    <t>a=1</t>
  </si>
  <si>
    <t>b=1,5</t>
  </si>
  <si>
    <t>c=1,5</t>
  </si>
  <si>
    <t>d=0,7</t>
  </si>
  <si>
    <t xml:space="preserve"> schuift vertikaal omhoog (a&gt;0), omlaag (a&lt;0)</t>
  </si>
  <si>
    <r>
      <t xml:space="preserve"> </t>
    </r>
    <r>
      <rPr>
        <b/>
        <sz val="10"/>
        <rFont val="Arial"/>
        <family val="2"/>
      </rPr>
      <t>amplitude |b|</t>
    </r>
    <r>
      <rPr>
        <sz val="11"/>
        <color theme="1"/>
        <rFont val="Calibri"/>
        <family val="2"/>
        <scheme val="minor"/>
      </rPr>
      <t xml:space="preserve"> groter (b&gt;1), kleiner (b&lt;1)</t>
    </r>
  </si>
  <si>
    <t>c&gt;1: wordt sneller, hogere frequentie, kortere periode</t>
  </si>
  <si>
    <t xml:space="preserve"> schuift naar rechts (d&gt;0), naar links als (d&lt;0)</t>
  </si>
  <si>
    <t>Algemeen:</t>
  </si>
  <si>
    <t>p</t>
  </si>
  <si>
    <t xml:space="preserve"> = 2π/c</t>
  </si>
  <si>
    <t>periode</t>
  </si>
  <si>
    <t>algemeen</t>
  </si>
  <si>
    <t xml:space="preserve"> = 2π/p</t>
  </si>
  <si>
    <t>radiale frequentie</t>
  </si>
  <si>
    <t>Als in de tijd:</t>
  </si>
  <si>
    <t>cd&gt;0</t>
  </si>
  <si>
    <t>achterlopend, loopt achter, ijlt na</t>
  </si>
  <si>
    <t>T</t>
  </si>
  <si>
    <t xml:space="preserve"> = 2π/ω</t>
  </si>
  <si>
    <t>(tijdseenheid,       bv seconden)</t>
  </si>
  <si>
    <t>later door nul omhoog</t>
  </si>
  <si>
    <t>f</t>
  </si>
  <si>
    <t xml:space="preserve"> = 1/T</t>
  </si>
  <si>
    <t>frequentie</t>
  </si>
  <si>
    <t>(tijdseenheidˉ¹,     bv sˉ¹))</t>
  </si>
  <si>
    <t>cd&lt;0</t>
  </si>
  <si>
    <t>voorlopend, loopt voor</t>
  </si>
  <si>
    <t>ω</t>
  </si>
  <si>
    <t xml:space="preserve"> = 2π/T = 2πf</t>
  </si>
  <si>
    <t>(rad/tijdseenheid,  bv rad/s)</t>
  </si>
  <si>
    <t>eerder door nul omhoog</t>
  </si>
  <si>
    <t>MOMENT</t>
  </si>
  <si>
    <t>RESULTANTE</t>
  </si>
  <si>
    <t>WRIJVING</t>
  </si>
  <si>
    <t>ROLWEERSTAND</t>
  </si>
  <si>
    <r>
      <t xml:space="preserve">Fw = </t>
    </r>
    <r>
      <rPr>
        <b/>
        <sz val="11"/>
        <color theme="1"/>
        <rFont val="Calibri"/>
        <family val="2"/>
      </rPr>
      <t>μ * Fn</t>
    </r>
  </si>
  <si>
    <t>Fd</t>
  </si>
  <si>
    <t>Fn</t>
  </si>
  <si>
    <t>Fr</t>
  </si>
  <si>
    <t>Gewicht</t>
  </si>
  <si>
    <t>Resultante</t>
  </si>
  <si>
    <t>- Fn</t>
  </si>
  <si>
    <t xml:space="preserve">Richting hangt af van externe krachten </t>
  </si>
  <si>
    <t>Fw</t>
  </si>
  <si>
    <t>Fd = -Fw</t>
  </si>
  <si>
    <t>Werkt op twee lichamen in tegengestelde richting</t>
  </si>
  <si>
    <t>Krachten van blok op de grond</t>
  </si>
  <si>
    <t>Krachten van grond op het blok</t>
  </si>
  <si>
    <t>Ft</t>
  </si>
  <si>
    <t>kunnen zijn</t>
  </si>
  <si>
    <t>Als geen beweging Fw = - Resultante van alle krachten haaks op de normaal</t>
  </si>
  <si>
    <t>μ  = Wrijvingscoefficient</t>
  </si>
  <si>
    <t>Hangt af van ruwheid van materialen</t>
  </si>
  <si>
    <t>Hangt af van materialen</t>
  </si>
  <si>
    <t>Geen beweging (in labiele rust)</t>
  </si>
  <si>
    <t>Geen beweging (in stabiele rust)</t>
  </si>
  <si>
    <t>(Droge) Wrijving</t>
  </si>
  <si>
    <t>of eenparige beweging (constante snelheid)</t>
  </si>
  <si>
    <r>
      <t xml:space="preserve">Fd = Fw  met Fw &lt;  </t>
    </r>
    <r>
      <rPr>
        <b/>
        <sz val="11"/>
        <color theme="1"/>
        <rFont val="Calibri"/>
        <family val="2"/>
      </rPr>
      <t>μ * Fn</t>
    </r>
  </si>
  <si>
    <r>
      <t xml:space="preserve">Fd &lt; </t>
    </r>
    <r>
      <rPr>
        <b/>
        <sz val="11"/>
        <color theme="1"/>
        <rFont val="Calibri"/>
        <family val="2"/>
      </rPr>
      <t xml:space="preserve">μ*Fn </t>
    </r>
  </si>
  <si>
    <r>
      <t xml:space="preserve">Fd = </t>
    </r>
    <r>
      <rPr>
        <b/>
        <sz val="11"/>
        <color theme="1"/>
        <rFont val="Calibri"/>
        <family val="2"/>
      </rPr>
      <t>μ*Fn</t>
    </r>
  </si>
  <si>
    <r>
      <t xml:space="preserve">Fd &gt; </t>
    </r>
    <r>
      <rPr>
        <b/>
        <sz val="11"/>
        <color theme="1"/>
        <rFont val="Calibri"/>
        <family val="2"/>
      </rPr>
      <t>μ*Fn</t>
    </r>
  </si>
  <si>
    <t xml:space="preserve">     1</t>
  </si>
  <si>
    <t xml:space="preserve">        Drie situaties</t>
  </si>
  <si>
    <t xml:space="preserve">      Bereikt een Maximum</t>
  </si>
  <si>
    <t>Zie Binas</t>
  </si>
  <si>
    <t xml:space="preserve">     2</t>
  </si>
  <si>
    <r>
      <t xml:space="preserve">      Fw = </t>
    </r>
    <r>
      <rPr>
        <b/>
        <sz val="11"/>
        <rFont val="Calibri"/>
        <family val="2"/>
      </rPr>
      <t>μ* Fn</t>
    </r>
  </si>
  <si>
    <t xml:space="preserve">            Fw neemt eerst lineair toe, geen beweging</t>
  </si>
  <si>
    <t xml:space="preserve">Veronderstellen dat alle krachten constant zijn </t>
  </si>
  <si>
    <t xml:space="preserve">Fw </t>
  </si>
  <si>
    <r>
      <rPr>
        <b/>
        <sz val="11"/>
        <color rgb="FFC00000"/>
        <rFont val="Calibri"/>
        <family val="2"/>
        <scheme val="minor"/>
      </rPr>
      <t>Fd</t>
    </r>
    <r>
      <rPr>
        <b/>
        <sz val="11"/>
        <color theme="1"/>
        <rFont val="Calibri"/>
        <family val="2"/>
        <scheme val="minor"/>
      </rPr>
      <t xml:space="preserve"> had ook </t>
    </r>
  </si>
  <si>
    <r>
      <t xml:space="preserve">Trekkracht </t>
    </r>
    <r>
      <rPr>
        <b/>
        <sz val="11"/>
        <color rgb="FFC00000"/>
        <rFont val="Calibri"/>
        <family val="2"/>
        <scheme val="minor"/>
      </rPr>
      <t>Ft</t>
    </r>
  </si>
  <si>
    <r>
      <rPr>
        <b/>
        <sz val="11"/>
        <color rgb="FFFF00FF"/>
        <rFont val="Calibri"/>
        <family val="2"/>
        <scheme val="minor"/>
      </rPr>
      <t xml:space="preserve">Als beweging wrijvingskracht Fw = </t>
    </r>
    <r>
      <rPr>
        <b/>
        <sz val="11"/>
        <color rgb="FFFF00FF"/>
        <rFont val="Calibri"/>
        <family val="2"/>
      </rPr>
      <t>μ * Fn</t>
    </r>
    <r>
      <rPr>
        <b/>
        <sz val="11"/>
        <color theme="1"/>
        <rFont val="Calibri"/>
        <family val="2"/>
      </rPr>
      <t xml:space="preserve"> met Fw haaks op Fn en tegenwerkend</t>
    </r>
  </si>
  <si>
    <t>GEDRAG NIET LINEAIR HORTEN EN STOTEN</t>
  </si>
  <si>
    <r>
      <t xml:space="preserve">  Fx = Fw cos </t>
    </r>
    <r>
      <rPr>
        <b/>
        <sz val="11"/>
        <color theme="1"/>
        <rFont val="Calibri"/>
        <family val="2"/>
      </rPr>
      <t>α</t>
    </r>
  </si>
  <si>
    <r>
      <t xml:space="preserve">Fy = Fw sin </t>
    </r>
    <r>
      <rPr>
        <b/>
        <sz val="11"/>
        <color theme="1"/>
        <rFont val="Calibri"/>
        <family val="2"/>
      </rPr>
      <t>α</t>
    </r>
  </si>
  <si>
    <t>door gebruik te maken van het feit dat Fw een maximum heeft</t>
  </si>
  <si>
    <t>Fw in bewegingsrichting elimineren of minimaliseren</t>
  </si>
  <si>
    <t>Door as te laten draaien (3D)</t>
  </si>
  <si>
    <t>Door blok te draaien (2D)</t>
  </si>
  <si>
    <t>Door ook zijwaarts te bewegen (2D)</t>
  </si>
  <si>
    <t>WEERSTAND LUCHT EN VLOEISTOFFEN</t>
  </si>
  <si>
    <t>IS NIET LINEAIR MAAR KWADRATISCH</t>
  </si>
  <si>
    <r>
      <t xml:space="preserve">Fw = Cw * A * 1/2 * </t>
    </r>
    <r>
      <rPr>
        <b/>
        <sz val="11"/>
        <color theme="1"/>
        <rFont val="Calibri"/>
        <family val="2"/>
      </rPr>
      <t>ρ * V</t>
    </r>
    <r>
      <rPr>
        <b/>
        <vertAlign val="superscript"/>
        <sz val="11"/>
        <color theme="1"/>
        <rFont val="Calibri"/>
        <family val="2"/>
      </rPr>
      <t>2</t>
    </r>
  </si>
  <si>
    <t>V = snelheid (m/s)</t>
  </si>
  <si>
    <r>
      <t>A is het oppervlak van de doorsnede van het lichaam loodrecht op de bewegingsrichting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</si>
  <si>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Cw is een weerstandcoefficient die afhangt van de vorm van het lichaam (geen eenheid)</t>
  </si>
  <si>
    <t xml:space="preserve">Uit   Fw = m*g volgt dat de maximale snelheid   V =  (                      )                    </t>
  </si>
  <si>
    <t>Een vallende voorwerp wordt eerst steeds meer vertraagd en bereikt uitendelijk een maximale snelheid</t>
  </si>
  <si>
    <t>De BINAS geeft enkele Cw waarden voor verschillende auto's (Cw= 0,3 tot 0,7) en een fietser (Cw = 0,26 tot 0,3)</t>
  </si>
  <si>
    <t>1.1-1.3</t>
  </si>
  <si>
    <t>1.0–1.1</t>
  </si>
  <si>
    <t xml:space="preserve">2.1 </t>
  </si>
  <si>
    <t xml:space="preserve">a smooth brick </t>
  </si>
  <si>
    <t xml:space="preserve">1.98–2.0 </t>
  </si>
  <si>
    <t xml:space="preserve">flat plate perpendicular to flow (2D) </t>
  </si>
  <si>
    <t xml:space="preserve">1.28 </t>
  </si>
  <si>
    <t xml:space="preserve">ski jumper </t>
  </si>
  <si>
    <t xml:space="preserve">skier </t>
  </si>
  <si>
    <t xml:space="preserve">1.0–1.3 </t>
  </si>
  <si>
    <t xml:space="preserve">man (upright position) </t>
  </si>
  <si>
    <t xml:space="preserve">wires and cables </t>
  </si>
  <si>
    <t xml:space="preserve">0.9 a </t>
  </si>
  <si>
    <t xml:space="preserve">typical bicycle plus cyclist </t>
  </si>
  <si>
    <t xml:space="preserve">0.4 </t>
  </si>
  <si>
    <t xml:space="preserve">rough sphere </t>
  </si>
  <si>
    <t xml:space="preserve">0.295 </t>
  </si>
  <si>
    <t xml:space="preserve">bullet (not ogive, at subsonic velocity) </t>
  </si>
  <si>
    <t xml:space="preserve">0.1 </t>
  </si>
  <si>
    <t xml:space="preserve">smooth sphere </t>
  </si>
  <si>
    <t xml:space="preserve">flat plate perpendicular to flow (3D) </t>
  </si>
  <si>
    <t>Cd</t>
  </si>
  <si>
    <t>Shape or item</t>
  </si>
  <si>
    <t xml:space="preserve">Je ziet dat je heel voorzichtig moet zijn </t>
  </si>
  <si>
    <t>bij het kiezen van een Cw waarde</t>
  </si>
  <si>
    <t>Haaks erop?</t>
  </si>
  <si>
    <t>In lengte?</t>
  </si>
  <si>
    <t>(i.p.v. Cw wordt ook wel vaak Cx of dragcoefficient Cd gebruikt)</t>
  </si>
  <si>
    <t>Meer onder stromingsleer (aero- &amp; hydrodynamica)</t>
  </si>
  <si>
    <t>Lichaam</t>
  </si>
  <si>
    <t>Druk-</t>
  </si>
  <si>
    <t>weerstand</t>
  </si>
  <si>
    <t>Wrijvings-</t>
  </si>
  <si>
    <t>~10%</t>
  </si>
  <si>
    <t>~90%</t>
  </si>
  <si>
    <t xml:space="preserve">Verhouding druk- en </t>
  </si>
  <si>
    <t>wrijvingsweerstand</t>
  </si>
  <si>
    <t>INDICATIE VAN Cw WAARDEN</t>
  </si>
  <si>
    <t>Ook de verhouding druk- en wrijvingsweerstand is van groot belang</t>
  </si>
  <si>
    <t>Hieronder enkele waarden uit twee verschillende bronnen</t>
  </si>
  <si>
    <t>Contact veroorzaakt rolweerstand.</t>
  </si>
  <si>
    <t>Rolweerstand als rond voorwerp over een oppervlak rolt</t>
  </si>
  <si>
    <t>(Wiel, cilinder)</t>
  </si>
  <si>
    <t xml:space="preserve">Net als bij wrijving is de kracht ten gevolge van de rolweerstand </t>
  </si>
  <si>
    <r>
      <t xml:space="preserve">min of meer evenredig met de normaalkracht op het oppervlak. </t>
    </r>
    <r>
      <rPr>
        <i/>
        <sz val="11"/>
        <color theme="1"/>
        <rFont val="Calibri"/>
        <family val="2"/>
        <scheme val="minor"/>
      </rPr>
      <t/>
    </r>
  </si>
  <si>
    <t xml:space="preserve">Duwkracht  </t>
  </si>
  <si>
    <t>Statisch is indicatie voor kleefkracht zonder beweging</t>
  </si>
  <si>
    <t>Vaak wordt gerekend met 0, 05, 0,1 of 0,15</t>
  </si>
  <si>
    <t>μs en μd kunnen echter veel hoger zijn</t>
  </si>
  <si>
    <r>
      <t xml:space="preserve">De evenredigheidsconstante wordt </t>
    </r>
    <r>
      <rPr>
        <b/>
        <i/>
        <sz val="11"/>
        <color theme="1"/>
        <rFont val="Calibri"/>
        <family val="2"/>
        <scheme val="minor"/>
      </rPr>
      <t>rolweerstandscoëfficiënt</t>
    </r>
    <r>
      <rPr>
        <b/>
        <sz val="11"/>
        <color theme="1"/>
        <rFont val="Calibri"/>
        <family val="2"/>
        <scheme val="minor"/>
      </rPr>
      <t xml:space="preserve"> Cwr genoemd.</t>
    </r>
  </si>
  <si>
    <t>(Voor Crw wordt ook wel Cr gebruikt)</t>
  </si>
  <si>
    <r>
      <rPr>
        <b/>
        <sz val="11"/>
        <color rgb="FFFF00FF"/>
        <rFont val="Calibri"/>
        <family val="2"/>
        <scheme val="minor"/>
      </rPr>
      <t>Fr</t>
    </r>
    <r>
      <rPr>
        <b/>
        <sz val="11"/>
        <color theme="1"/>
        <rFont val="Calibri"/>
        <family val="2"/>
        <scheme val="minor"/>
      </rPr>
      <t xml:space="preserve"> = Crw * </t>
    </r>
    <r>
      <rPr>
        <b/>
        <sz val="11"/>
        <color rgb="FFFF0000"/>
        <rFont val="Calibri"/>
        <family val="2"/>
        <scheme val="minor"/>
      </rPr>
      <t>Fn</t>
    </r>
  </si>
  <si>
    <r>
      <t xml:space="preserve">Cwr &lt;&lt; </t>
    </r>
    <r>
      <rPr>
        <b/>
        <sz val="11"/>
        <color theme="1"/>
        <rFont val="Calibri"/>
        <family val="2"/>
      </rPr>
      <t>μ</t>
    </r>
  </si>
  <si>
    <t>Ontstaat door vervorming van het rollend lichaam en van het oppervlak waarop het rolt</t>
  </si>
  <si>
    <t>Ook door adhesie tussen het rollend lichaam en het oppervlak</t>
  </si>
  <si>
    <t>VOORDEEL VAN HET WIEL</t>
  </si>
  <si>
    <t>Rolweerstand is veel kleiner dan Coulumbse wrijving</t>
  </si>
  <si>
    <t>WRIJVING ELIMINEREN OF MINIMALISEREN</t>
  </si>
  <si>
    <r>
      <t>ρ is de dichtheid van het medium (kg/m</t>
    </r>
    <r>
      <rPr>
        <b/>
        <vertAlign val="superscript"/>
        <sz val="11"/>
        <color theme="1"/>
        <rFont val="Calibri"/>
        <family val="2"/>
      </rPr>
      <t>3</t>
    </r>
    <r>
      <rPr>
        <b/>
        <sz val="11"/>
        <color theme="1"/>
        <rFont val="Calibri"/>
        <family val="2"/>
      </rPr>
      <t>) ( Zie Binas, ρ lucht ~ 1,293 kg/m</t>
    </r>
    <r>
      <rPr>
        <b/>
        <vertAlign val="superscript"/>
        <sz val="11"/>
        <color theme="1"/>
        <rFont val="Calibri"/>
        <family val="2"/>
      </rPr>
      <t>3</t>
    </r>
    <r>
      <rPr>
        <b/>
        <sz val="11"/>
        <color theme="1"/>
        <rFont val="Calibri"/>
        <family val="2"/>
      </rPr>
      <t xml:space="preserve"> en</t>
    </r>
    <r>
      <rPr>
        <b/>
        <vertAlign val="superscript"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ρ water ~ 10</t>
    </r>
    <r>
      <rPr>
        <b/>
        <vertAlign val="superscript"/>
        <sz val="11"/>
        <color theme="1"/>
        <rFont val="Calibri"/>
        <family val="2"/>
      </rPr>
      <t>3</t>
    </r>
    <r>
      <rPr>
        <b/>
        <sz val="11"/>
        <color theme="1"/>
        <rFont val="Calibri"/>
        <family val="2"/>
      </rPr>
      <t xml:space="preserve"> kg/m</t>
    </r>
    <r>
      <rPr>
        <b/>
        <vertAlign val="superscript"/>
        <sz val="11"/>
        <color theme="1"/>
        <rFont val="Calibri"/>
        <family val="2"/>
      </rPr>
      <t>3</t>
    </r>
    <r>
      <rPr>
        <b/>
        <sz val="11"/>
        <color theme="1"/>
        <rFont val="Calibri"/>
        <family val="2"/>
      </rPr>
      <t xml:space="preserve"> = 1 kg/dm</t>
    </r>
    <r>
      <rPr>
        <b/>
        <vertAlign val="superscript"/>
        <sz val="11"/>
        <color theme="1"/>
        <rFont val="Calibri"/>
        <family val="2"/>
      </rPr>
      <t>3</t>
    </r>
    <r>
      <rPr>
        <b/>
        <sz val="11"/>
        <color theme="1"/>
        <rFont val="Calibri"/>
        <family val="2"/>
      </rPr>
      <t>)</t>
    </r>
  </si>
  <si>
    <t>SCHUIVEN EN KANTELEN</t>
  </si>
  <si>
    <t xml:space="preserve">                  Fr * R = Fn *r</t>
  </si>
  <si>
    <t>Hangt niet af van wieldiameter, maar grotere belasting vergt wel groter wiel</t>
  </si>
  <si>
    <t xml:space="preserve">Krachten van </t>
  </si>
  <si>
    <t>blok op de grond</t>
  </si>
  <si>
    <t>WAAR ZE ECHT AANGRIJPEN</t>
  </si>
  <si>
    <t>IN ZWAARTEPUNT</t>
  </si>
  <si>
    <t xml:space="preserve"> MET KRACHTEN </t>
  </si>
  <si>
    <t xml:space="preserve">MODEL VOOR KANTELEN </t>
  </si>
  <si>
    <t xml:space="preserve">- Fn </t>
  </si>
  <si>
    <t>K</t>
  </si>
  <si>
    <t xml:space="preserve">K </t>
  </si>
  <si>
    <t>H</t>
  </si>
  <si>
    <t xml:space="preserve">   Krachten van </t>
  </si>
  <si>
    <t xml:space="preserve">   blok op de grond</t>
  </si>
  <si>
    <t xml:space="preserve">  Y</t>
  </si>
  <si>
    <t>Fd * Y = Fn * X</t>
  </si>
  <si>
    <t>Verticaal evenwicht</t>
  </si>
  <si>
    <t>Verticaal evenwicht Fy=0</t>
  </si>
  <si>
    <t>Horizontaal evenwicht Fw=-Fd</t>
  </si>
  <si>
    <t>Moment evenwicht</t>
  </si>
  <si>
    <t xml:space="preserve"> MET KRACHTEN EN MOMENT</t>
  </si>
  <si>
    <r>
      <rPr>
        <b/>
        <sz val="11"/>
        <color theme="1"/>
        <rFont val="Calibri"/>
        <family val="2"/>
        <scheme val="minor"/>
      </rPr>
      <t xml:space="preserve">Gewicht </t>
    </r>
    <r>
      <rPr>
        <b/>
        <sz val="11"/>
        <color rgb="FFC00000"/>
        <rFont val="Calibri"/>
        <family val="2"/>
        <scheme val="minor"/>
      </rPr>
      <t>Fn</t>
    </r>
  </si>
  <si>
    <t>B</t>
  </si>
  <si>
    <t xml:space="preserve">  H</t>
  </si>
  <si>
    <t>Fd*H &lt; Fn*B (Kantelt Niet)</t>
  </si>
  <si>
    <t>M &lt; 0</t>
  </si>
  <si>
    <t>M = 0</t>
  </si>
  <si>
    <t>M &gt; 0</t>
  </si>
  <si>
    <t>S</t>
  </si>
  <si>
    <t>R of S</t>
  </si>
  <si>
    <t xml:space="preserve">   R of (S en/of K)</t>
  </si>
  <si>
    <t xml:space="preserve">R  </t>
  </si>
  <si>
    <t xml:space="preserve">   R of K</t>
  </si>
  <si>
    <t>S = Schuiven</t>
  </si>
  <si>
    <t>R = Rust</t>
  </si>
  <si>
    <t>K = Kantelen</t>
  </si>
  <si>
    <t>S of (S &amp;K)</t>
  </si>
  <si>
    <t>S &amp; K</t>
  </si>
  <si>
    <t xml:space="preserve">Fr   </t>
  </si>
  <si>
    <t xml:space="preserve">    Krachten van </t>
  </si>
  <si>
    <t xml:space="preserve">    grond op blok</t>
  </si>
  <si>
    <r>
      <t xml:space="preserve">              Fw = </t>
    </r>
    <r>
      <rPr>
        <b/>
        <sz val="11"/>
        <color rgb="FFFF00FF"/>
        <rFont val="Calibri"/>
        <family val="2"/>
      </rPr>
      <t xml:space="preserve">μ*Fn          </t>
    </r>
  </si>
  <si>
    <t>Krachten op het blok</t>
  </si>
  <si>
    <t>RUST EN SCHUIVEN</t>
  </si>
  <si>
    <t>IN RUST IS Fd &lt; μ*Fn EN Fd *H &lt; Fn*B</t>
  </si>
  <si>
    <r>
      <t xml:space="preserve">ER IS LABIEL SCHUIF EVENWICHT ALS Fd = Fw = </t>
    </r>
    <r>
      <rPr>
        <b/>
        <sz val="11"/>
        <color theme="1"/>
        <rFont val="Calibri"/>
        <family val="2"/>
      </rPr>
      <t>μ*Fn</t>
    </r>
  </si>
  <si>
    <t>KANTELEN ZONDER SCHUIVEN</t>
  </si>
  <si>
    <t xml:space="preserve">       Resultante</t>
  </si>
  <si>
    <t xml:space="preserve">DUS ALS Fd*H &gt; Fn*B </t>
  </si>
  <si>
    <t>SCHUIFT</t>
  </si>
  <si>
    <t>RUST</t>
  </si>
  <si>
    <r>
      <t xml:space="preserve">Horizontaal evenwicht Fd =Fw &lt; </t>
    </r>
    <r>
      <rPr>
        <b/>
        <sz val="11"/>
        <color theme="1"/>
        <rFont val="Calibri"/>
        <family val="2"/>
      </rPr>
      <t>μ Fn</t>
    </r>
  </si>
  <si>
    <t>KANTELT ZONDER SCHUIVEN</t>
  </si>
  <si>
    <t xml:space="preserve">DUS OOK Fd*H &gt; Fn*B </t>
  </si>
  <si>
    <t xml:space="preserve">MODEL VOOR SCHUIVEN EN KANTELEN </t>
  </si>
  <si>
    <t xml:space="preserve">MOMENT </t>
  </si>
  <si>
    <t xml:space="preserve"> M = Fd * H - Fn * B</t>
  </si>
  <si>
    <t>ALLE MODELLEN</t>
  </si>
  <si>
    <t>Ook moet H voldoende groot zijn t.o.v. B</t>
  </si>
  <si>
    <t>LABIEL EVENWICHT</t>
  </si>
  <si>
    <t>ER IS LABIEL SCHUIF-EVENWICHT ALS Fd = μ*Fn</t>
  </si>
  <si>
    <t xml:space="preserve">ER IS LABIEL KANTEL-EVENWICHT ALS Fd*H = Fn *B </t>
  </si>
  <si>
    <r>
      <t>ER IS ZOWEL LABIEL SCHUIF- ALS LABIEL KANTEL-EVENWICHT ALS Fd=</t>
    </r>
    <r>
      <rPr>
        <b/>
        <sz val="11"/>
        <color theme="1"/>
        <rFont val="Calibri"/>
        <family val="2"/>
      </rPr>
      <t>μ*Fn EN μ*H = B</t>
    </r>
  </si>
  <si>
    <t xml:space="preserve">EN KANTELT </t>
  </si>
  <si>
    <r>
      <t>Geen horizontaal evenwicht Fd &gt; Fw =</t>
    </r>
    <r>
      <rPr>
        <b/>
        <sz val="11"/>
        <color theme="1"/>
        <rFont val="Calibri"/>
        <family val="2"/>
      </rPr>
      <t>μ Fn</t>
    </r>
  </si>
  <si>
    <t>Horizontaal evenwicht Fd=Fw</t>
  </si>
  <si>
    <r>
      <t xml:space="preserve">DAN IS DE RICHTINGSCOEFFICIENT Fw/Fn = </t>
    </r>
    <r>
      <rPr>
        <b/>
        <sz val="11"/>
        <color theme="1"/>
        <rFont val="Calibri"/>
        <family val="2"/>
      </rPr>
      <t>μ EN GELDT VOOR HET MOMENT μ*H &lt; B</t>
    </r>
  </si>
  <si>
    <t>SCHUIFT ZONDER KANTELEN</t>
  </si>
  <si>
    <t xml:space="preserve">      VECTOREN SCHEMA ONGELIJK</t>
  </si>
  <si>
    <r>
      <t xml:space="preserve">      MET   </t>
    </r>
    <r>
      <rPr>
        <b/>
        <sz val="11"/>
        <color rgb="FFFF00FF"/>
        <rFont val="Calibri"/>
        <family val="2"/>
        <scheme val="minor"/>
      </rPr>
      <t>Fd &gt;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rgb="FFFF0000"/>
        <rFont val="Calibri"/>
        <family val="2"/>
      </rPr>
      <t>Fw</t>
    </r>
    <r>
      <rPr>
        <b/>
        <sz val="11"/>
        <color theme="1"/>
        <rFont val="Calibri"/>
        <family val="2"/>
      </rPr>
      <t xml:space="preserve">   EN </t>
    </r>
  </si>
  <si>
    <r>
      <t xml:space="preserve">Fd &lt; </t>
    </r>
    <r>
      <rPr>
        <b/>
        <sz val="11"/>
        <color theme="1"/>
        <rFont val="Calibri"/>
        <family val="2"/>
      </rPr>
      <t>μ*</t>
    </r>
    <r>
      <rPr>
        <b/>
        <sz val="11"/>
        <color theme="1"/>
        <rFont val="Calibri"/>
        <family val="2"/>
        <scheme val="minor"/>
      </rPr>
      <t>Fn</t>
    </r>
  </si>
  <si>
    <r>
      <t xml:space="preserve">Fd = </t>
    </r>
    <r>
      <rPr>
        <b/>
        <sz val="11"/>
        <color theme="1"/>
        <rFont val="Calibri"/>
        <family val="2"/>
      </rPr>
      <t>μ*</t>
    </r>
    <r>
      <rPr>
        <b/>
        <sz val="11"/>
        <color theme="1"/>
        <rFont val="Calibri"/>
        <family val="2"/>
        <scheme val="minor"/>
      </rPr>
      <t>Fn</t>
    </r>
  </si>
  <si>
    <t xml:space="preserve">K of (S &amp; K) </t>
  </si>
  <si>
    <t>Om te kunnen kantelen moeten Fw groot genoeg zijn</t>
  </si>
  <si>
    <t>Op gladde oppervlakten kun je veelal alleen maar schuiven en moeilijk kantelen</t>
  </si>
  <si>
    <t xml:space="preserve">Wat ook helpt is tillen aan de kant van Fd </t>
  </si>
  <si>
    <r>
      <t>Dan moet je er iets "voorleggen" om toch een kantelpunt te cre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eren</t>
    </r>
  </si>
  <si>
    <t xml:space="preserve">Als je iets wilt schuiven en het gaat kantelen, dan Fd lager,  iets glads eronder, </t>
  </si>
  <si>
    <t>tevens naar beneden drukken aan de kant van Fd, of een combinatie hiervan</t>
  </si>
  <si>
    <r>
      <t xml:space="preserve">           Fw </t>
    </r>
    <r>
      <rPr>
        <b/>
        <sz val="11"/>
        <color rgb="FFFF00FF"/>
        <rFont val="Calibri"/>
        <family val="2"/>
      </rPr>
      <t xml:space="preserve">         </t>
    </r>
  </si>
  <si>
    <t>Fd &lt; | Fw |</t>
  </si>
  <si>
    <r>
      <t xml:space="preserve">Fd = </t>
    </r>
    <r>
      <rPr>
        <b/>
        <sz val="11"/>
        <color rgb="FFFF00FF"/>
        <rFont val="Calibri"/>
        <family val="2"/>
        <scheme val="minor"/>
      </rPr>
      <t>-Fw</t>
    </r>
  </si>
  <si>
    <r>
      <t xml:space="preserve">Fd &gt; </t>
    </r>
    <r>
      <rPr>
        <b/>
        <sz val="11"/>
        <color rgb="FFFF00FF"/>
        <rFont val="Calibri"/>
        <family val="2"/>
        <scheme val="minor"/>
      </rPr>
      <t>|Fw|</t>
    </r>
  </si>
  <si>
    <r>
      <t xml:space="preserve">   |Fw &gt;</t>
    </r>
    <r>
      <rPr>
        <b/>
        <sz val="11"/>
        <color rgb="FFFF0000"/>
        <rFont val="Calibri"/>
        <family val="2"/>
        <scheme val="minor"/>
      </rPr>
      <t xml:space="preserve"> Fd </t>
    </r>
  </si>
  <si>
    <t>-Fr</t>
  </si>
  <si>
    <r>
      <t xml:space="preserve">  </t>
    </r>
    <r>
      <rPr>
        <b/>
        <sz val="11"/>
        <color rgb="FFFF00FF"/>
        <rFont val="Calibri"/>
        <family val="2"/>
        <scheme val="minor"/>
      </rPr>
      <t>Fr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 xml:space="preserve">≠ </t>
    </r>
    <r>
      <rPr>
        <b/>
        <sz val="11"/>
        <color rgb="FFFF0000"/>
        <rFont val="Calibri"/>
        <family val="2"/>
      </rPr>
      <t xml:space="preserve"> Fr</t>
    </r>
  </si>
  <si>
    <t xml:space="preserve">Fr  </t>
  </si>
  <si>
    <t xml:space="preserve"> Fn</t>
  </si>
  <si>
    <t xml:space="preserve"> Fn </t>
  </si>
  <si>
    <t xml:space="preserve">    Fw&lt; |Fd| </t>
  </si>
  <si>
    <t>THEORETISCH MODEL VOOR RUST EN SCHUIVEN</t>
  </si>
  <si>
    <t>FYSISCH MODEL VOOR RUST EN SCHUIVEN</t>
  </si>
  <si>
    <t xml:space="preserve">THEORETISCH MODEL VOOR KANTELEN </t>
  </si>
  <si>
    <t xml:space="preserve">THEORETISCH MODEL VOOR SCHUIVEN EN KANTELEN </t>
  </si>
  <si>
    <t>OVERZICHT ALLE SITUATIES</t>
  </si>
  <si>
    <t>EERDER KEKEN WIJ NAAR EEN LAAG BLOK MET COULOMBSE WRIJVING</t>
  </si>
  <si>
    <t xml:space="preserve">ALLEMAAL VOOR HORIZONTALE KRACHTEN Fd OP VERSCHILLENDE HOOGTEN H </t>
  </si>
  <si>
    <t>IN RUST, BIJ SCHUIVEN , BIJ KANTELEN EN BIJ SCHUIVEN &amp; KANTELEN</t>
  </si>
  <si>
    <t>LINKS MEER ALS IN WERKELIJKHEID</t>
  </si>
  <si>
    <t>SCHUIVEN GAAT MAKKELIJK ALS HET SCHUIFOPPERVLAK GLAD IS EN HET LICHAAM LAAG EN BREED</t>
  </si>
  <si>
    <t>DIT GAAT MOEILIJK ALS HET SCHUIFOPPERVLAK RUW IS EN HET LICHAAM HOOG EN SMAL</t>
  </si>
  <si>
    <t>ALS HET TE GLAD IS KUN JE EEN LICHAAM NIET KANTELEN</t>
  </si>
  <si>
    <t>JE MOET ER DAN EEN "STOP" VOORLEGGEN EN/OF MEETILLEN</t>
  </si>
  <si>
    <t>KANTELEN GAAT ALLEEN MAKKELIJK ALS HET OPPERVLAK RUW IS EN HET LICHAAM HOOG EN SMAL IS</t>
  </si>
  <si>
    <t>HIERONDER VOLGT DE BIJBEHORENDE THEORIE</t>
  </si>
  <si>
    <t>Drempel</t>
  </si>
  <si>
    <t>Gaat eerst over drempel</t>
  </si>
  <si>
    <t>DIFFERENTIAAL VERGELIJKING</t>
  </si>
  <si>
    <r>
      <t xml:space="preserve">De kracht op een vallend lichaam F = mg - 1/2 </t>
    </r>
    <r>
      <rPr>
        <b/>
        <sz val="11"/>
        <color theme="1"/>
        <rFont val="Calibri"/>
        <family val="2"/>
      </rPr>
      <t>ρ V</t>
    </r>
    <r>
      <rPr>
        <b/>
        <vertAlign val="super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  <scheme val="minor"/>
      </rPr>
      <t xml:space="preserve">Cd A </t>
    </r>
  </si>
  <si>
    <r>
      <t xml:space="preserve">m s" = mg - 1/2 </t>
    </r>
    <r>
      <rPr>
        <b/>
        <sz val="11"/>
        <color theme="1"/>
        <rFont val="Calibri"/>
        <family val="2"/>
      </rPr>
      <t>ρ s'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Cd A</t>
    </r>
  </si>
  <si>
    <t>(s" = versnelling  en s' is snelheid)</t>
  </si>
  <si>
    <t>Omdat de snelheid in het kwadraat staat is dit geen lineaire DV en is het antwoord geen standaard e-machts functie</t>
  </si>
  <si>
    <t>Om het verloop in het begin te bepalen moet je deze differentiaal vergelijking numeriek oplossen/berekenen</t>
  </si>
  <si>
    <t>EXACT INTEGREREN</t>
  </si>
  <si>
    <t>TRAPEZIUM 11   INTEGREREN MET JE GR</t>
  </si>
  <si>
    <t>HIERBIJ MOET JE WETEN DAT HET ZWAARTEPUNT VAN EEN DRIEHOEK BIJ "1/3" LIGT</t>
  </si>
  <si>
    <t xml:space="preserve">Bepaald door 2 van de drie zwaartelijnen naar het </t>
  </si>
  <si>
    <t>midden van de lijn er tegenover</t>
  </si>
  <si>
    <t>ONTHOUD:</t>
  </si>
  <si>
    <t>LATER LEER JE DAT JE DERGELIJKE INTEGRALEN OOK EXACT KUNT BEREKENEN ZOALS HIERONDER GEDEMONSTREERD</t>
  </si>
  <si>
    <t>LAAG</t>
  </si>
  <si>
    <t>HOOG</t>
  </si>
  <si>
    <t>TUSSEN</t>
  </si>
  <si>
    <t>GROTER</t>
  </si>
  <si>
    <t>ER</t>
  </si>
  <si>
    <t>MOMENT = KRACHT * ARM</t>
  </si>
  <si>
    <t>F = G * A/B</t>
  </si>
  <si>
    <t xml:space="preserve">F = X* G </t>
  </si>
  <si>
    <t>F = (1-X) * G</t>
  </si>
  <si>
    <t>F =G * A/B</t>
  </si>
  <si>
    <t>ELKE KRACHT OP HET LICHAAM HEEFT EEN REACTIE KRACHT OP DE OMGEVING</t>
  </si>
  <si>
    <r>
      <t xml:space="preserve">KRACHT </t>
    </r>
    <r>
      <rPr>
        <b/>
        <sz val="11"/>
        <color rgb="FFFF0000"/>
        <rFont val="Calibri"/>
        <family val="2"/>
        <scheme val="minor"/>
      </rPr>
      <t>H</t>
    </r>
    <r>
      <rPr>
        <b/>
        <sz val="11"/>
        <color theme="1"/>
        <rFont val="Calibri"/>
        <family val="2"/>
        <scheme val="minor"/>
      </rPr>
      <t xml:space="preserve"> "LOOPT" DOOR </t>
    </r>
    <r>
      <rPr>
        <b/>
        <sz val="11"/>
        <color theme="3"/>
        <rFont val="Calibri"/>
        <family val="2"/>
        <scheme val="minor"/>
      </rPr>
      <t>ARM</t>
    </r>
  </si>
  <si>
    <t>MOMENT IN O:</t>
  </si>
  <si>
    <t>MOMENT IN R:</t>
  </si>
  <si>
    <r>
      <t xml:space="preserve">M = </t>
    </r>
    <r>
      <rPr>
        <b/>
        <sz val="11"/>
        <color rgb="FFFF0000"/>
        <rFont val="Calibri"/>
        <family val="2"/>
        <scheme val="minor"/>
      </rPr>
      <t>G*A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rgb="FF00B050"/>
        <rFont val="Calibri"/>
        <family val="2"/>
        <scheme val="minor"/>
      </rPr>
      <t>F*B</t>
    </r>
  </si>
  <si>
    <t>MOMENTEN EVENWICHT</t>
  </si>
  <si>
    <t>KRACHTEN EVENWICHT</t>
  </si>
  <si>
    <t>HORIZONTAAL</t>
  </si>
  <si>
    <t>VERTIKAAL</t>
  </si>
  <si>
    <t>MASSA EN GEWICHT</t>
  </si>
  <si>
    <t>TEL DE KRACHTEN VAN</t>
  </si>
  <si>
    <t>OPPERVLAK ONDER DWARSKRACHTEN DIAGRAM</t>
  </si>
  <si>
    <t>NEGATIEF VAN LINKS NAAR RECHTS OPTELLEN</t>
  </si>
  <si>
    <t>KRACHT- EN MOMENT DIAGRAMMEN</t>
  </si>
  <si>
    <t>VORM GEEFT AAN WAAR HIJ NAAR TOE ZAKT</t>
  </si>
  <si>
    <t>L</t>
  </si>
  <si>
    <t>Mextern = 0</t>
  </si>
  <si>
    <t xml:space="preserve"> F</t>
  </si>
  <si>
    <t>arm</t>
  </si>
  <si>
    <t>ALLE KRACHTEN OP EN IN HET LICHAAM, ONGEVEER OP SCHAAL</t>
  </si>
  <si>
    <t>STEEDS VERTICAAL EVENWICHT EN Mextern = 0</t>
  </si>
  <si>
    <t>ELKE KRACHT "LOOPT" DOOR DE ARM EN HET LICHAAM</t>
  </si>
  <si>
    <r>
      <rPr>
        <b/>
        <sz val="11"/>
        <rFont val="Calibri"/>
        <family val="2"/>
        <scheme val="minor"/>
      </rPr>
      <t>ARM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 xml:space="preserve">≠ </t>
    </r>
    <r>
      <rPr>
        <b/>
        <sz val="11"/>
        <color theme="3"/>
        <rFont val="Calibri"/>
        <family val="2"/>
      </rPr>
      <t>ARM</t>
    </r>
  </si>
  <si>
    <t>RECHTS</t>
  </si>
  <si>
    <t>LINKS</t>
  </si>
  <si>
    <t>MOMENT IN OKSELS:</t>
  </si>
  <si>
    <t>MOMENT IN HEUPEN:</t>
  </si>
  <si>
    <t xml:space="preserve">MEESTAL WORDEN ALLEEN </t>
  </si>
  <si>
    <t>DE EXTERNE KRACHTEN EN</t>
  </si>
  <si>
    <t>MOMENTEN GETEKEND</t>
  </si>
  <si>
    <t xml:space="preserve">EN DE INWENDIGE ALLEEN </t>
  </si>
  <si>
    <t>BEREKEND</t>
  </si>
  <si>
    <t>Mextern = 0, MAAR</t>
  </si>
  <si>
    <r>
      <t xml:space="preserve">JE MOET DUS GOED ONDERSCHEID MAKEN TUSSEN EEN EXTERN MOMENT </t>
    </r>
    <r>
      <rPr>
        <b/>
        <sz val="11"/>
        <color rgb="FFFF0000"/>
        <rFont val="Calibri"/>
        <family val="2"/>
        <scheme val="minor"/>
      </rPr>
      <t>Me</t>
    </r>
    <r>
      <rPr>
        <b/>
        <sz val="11"/>
        <color theme="1"/>
        <rFont val="Calibri"/>
        <family val="2"/>
        <scheme val="minor"/>
      </rPr>
      <t xml:space="preserve"> EN EEN INTERN MOMENT </t>
    </r>
    <r>
      <rPr>
        <b/>
        <sz val="11"/>
        <color rgb="FFFF00FF"/>
        <rFont val="Calibri"/>
        <family val="2"/>
        <scheme val="minor"/>
      </rPr>
      <t>Mi</t>
    </r>
  </si>
  <si>
    <t xml:space="preserve">   Mm</t>
  </si>
  <si>
    <t xml:space="preserve"> Fm</t>
  </si>
  <si>
    <t>EN WORDT OP ELKE PLEK IN EVENWICHT GEHOUDEN DOOR EEN EVEN GROTE MAAR</t>
  </si>
  <si>
    <r>
      <t xml:space="preserve">IN WERKELIJKHEID TREDEN </t>
    </r>
    <r>
      <rPr>
        <b/>
        <sz val="11"/>
        <color rgb="FFFF00FF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en </t>
    </r>
    <r>
      <rPr>
        <b/>
        <sz val="11"/>
        <color rgb="FFFF00FF"/>
        <rFont val="Calibri"/>
        <family val="2"/>
        <scheme val="minor"/>
      </rPr>
      <t>Mm</t>
    </r>
    <r>
      <rPr>
        <b/>
        <sz val="11"/>
        <color theme="1"/>
        <rFont val="Calibri"/>
        <family val="2"/>
        <scheme val="minor"/>
      </rPr>
      <t xml:space="preserve"> NIET EXTERN MAAR INTERN IN DE CONSTRUCTIE OP</t>
    </r>
  </si>
  <si>
    <r>
      <rPr>
        <b/>
        <sz val="11"/>
        <color rgb="FFFF0000"/>
        <rFont val="Calibri"/>
        <family val="2"/>
        <scheme val="minor"/>
      </rPr>
      <t xml:space="preserve">Me </t>
    </r>
    <r>
      <rPr>
        <b/>
        <sz val="11"/>
        <color theme="1"/>
        <rFont val="Calibri"/>
        <family val="2"/>
        <scheme val="minor"/>
      </rPr>
      <t>= LOKAAL EXTERN MOMENT VAN ALLE KRACHTEN DIE VAN BUITEN OP HET LICHAAM WERKEN</t>
    </r>
  </si>
  <si>
    <r>
      <rPr>
        <b/>
        <sz val="11"/>
        <color rgb="FFFF00FF"/>
        <rFont val="Calibri"/>
        <family val="2"/>
        <scheme val="minor"/>
      </rPr>
      <t>Mi</t>
    </r>
    <r>
      <rPr>
        <b/>
        <sz val="11"/>
        <color theme="1"/>
        <rFont val="Calibri"/>
        <family val="2"/>
        <scheme val="minor"/>
      </rPr>
      <t xml:space="preserve"> = LOKAAL MOMENT DAT (LINKS DAARVAN) INTERN DAARMEE IN EVENWICHT IS</t>
    </r>
  </si>
  <si>
    <r>
      <t>ALS LICHAAM IN EVENWICHT IS (NIET DRAAIT) DAN IS</t>
    </r>
    <r>
      <rPr>
        <b/>
        <sz val="11"/>
        <color rgb="FFFF0000"/>
        <rFont val="Calibri"/>
        <family val="2"/>
        <scheme val="minor"/>
      </rPr>
      <t xml:space="preserve"> Mi</t>
    </r>
    <r>
      <rPr>
        <b/>
        <sz val="11"/>
        <color theme="1"/>
        <rFont val="Calibri"/>
        <family val="2"/>
        <scheme val="minor"/>
      </rPr>
      <t xml:space="preserve"> + </t>
    </r>
    <r>
      <rPr>
        <b/>
        <sz val="11"/>
        <color rgb="FFFF00FF"/>
        <rFont val="Calibri"/>
        <family val="2"/>
        <scheme val="minor"/>
      </rPr>
      <t>Me</t>
    </r>
    <r>
      <rPr>
        <b/>
        <sz val="11"/>
        <color theme="1"/>
        <rFont val="Calibri"/>
        <family val="2"/>
        <scheme val="minor"/>
      </rPr>
      <t xml:space="preserve"> = 0</t>
    </r>
  </si>
  <si>
    <t>MEESTE</t>
  </si>
  <si>
    <r>
      <t xml:space="preserve">= </t>
    </r>
    <r>
      <rPr>
        <b/>
        <sz val="11"/>
        <color rgb="FFFF0000"/>
        <rFont val="Calibri"/>
        <family val="2"/>
        <scheme val="minor"/>
      </rPr>
      <t>MOMENT VAN F</t>
    </r>
    <r>
      <rPr>
        <b/>
        <sz val="11"/>
        <color theme="1"/>
        <rFont val="Calibri"/>
        <family val="2"/>
        <scheme val="minor"/>
      </rPr>
      <t xml:space="preserve"> BIJ DE MUUR      </t>
    </r>
  </si>
  <si>
    <r>
      <t xml:space="preserve">KRACHT </t>
    </r>
    <r>
      <rPr>
        <b/>
        <sz val="11"/>
        <color rgb="FFFF0000"/>
        <rFont val="Calibri"/>
        <family val="2"/>
        <scheme val="minor"/>
      </rPr>
      <t xml:space="preserve">F </t>
    </r>
    <r>
      <rPr>
        <b/>
        <sz val="11"/>
        <color theme="1"/>
        <rFont val="Calibri"/>
        <family val="2"/>
        <scheme val="minor"/>
      </rPr>
      <t xml:space="preserve">EN MOMENT </t>
    </r>
    <r>
      <rPr>
        <b/>
        <sz val="11"/>
        <color rgb="FFFF0000"/>
        <rFont val="Calibri"/>
        <family val="2"/>
        <scheme val="minor"/>
      </rPr>
      <t>Me</t>
    </r>
    <r>
      <rPr>
        <b/>
        <sz val="11"/>
        <color theme="1"/>
        <rFont val="Calibri"/>
        <family val="2"/>
        <scheme val="minor"/>
      </rPr>
      <t xml:space="preserve"> KUN JE DIRECT VAN BUITEN ZIEN (WERKEN EXTERN)</t>
    </r>
  </si>
  <si>
    <r>
      <t xml:space="preserve">DAN IS DUS </t>
    </r>
    <r>
      <rPr>
        <b/>
        <sz val="11"/>
        <color rgb="FFFF00FF"/>
        <rFont val="Calibri"/>
        <family val="2"/>
        <scheme val="minor"/>
      </rPr>
      <t>Mi</t>
    </r>
    <r>
      <rPr>
        <b/>
        <sz val="11"/>
        <color theme="1"/>
        <rFont val="Calibri"/>
        <family val="2"/>
        <scheme val="minor"/>
      </rPr>
      <t xml:space="preserve"> = -Me EN MEESTAL NIET GELIJK AAN NUL</t>
    </r>
  </si>
  <si>
    <r>
      <t xml:space="preserve">MOMENT EVENWICHT:  STAAF DRAAIT NIET ZODAT Mextern = </t>
    </r>
    <r>
      <rPr>
        <b/>
        <sz val="11"/>
        <color rgb="FFFF0000"/>
        <rFont val="Calibri"/>
        <family val="2"/>
        <scheme val="minor"/>
      </rPr>
      <t>Me</t>
    </r>
    <r>
      <rPr>
        <b/>
        <sz val="11"/>
        <color theme="1"/>
        <rFont val="Calibri"/>
        <family val="2"/>
        <scheme val="minor"/>
      </rPr>
      <t xml:space="preserve"> +</t>
    </r>
    <r>
      <rPr>
        <b/>
        <sz val="11"/>
        <color rgb="FFFF00FF"/>
        <rFont val="Calibri"/>
        <family val="2"/>
        <scheme val="minor"/>
      </rPr>
      <t xml:space="preserve"> Mm = 0 </t>
    </r>
  </si>
  <si>
    <t xml:space="preserve">    X</t>
  </si>
  <si>
    <t xml:space="preserve">NEEMT VANAF UITEINDE  </t>
  </si>
  <si>
    <t>DIT VAN BUITEN NAAR BINNEN KIJKEN KUN JE ALS VOLGT BEREDENEREN:</t>
  </si>
  <si>
    <t>DIT KRACHT PROFIEL</t>
  </si>
  <si>
    <t xml:space="preserve">VOELT HIJ IN ZIJN </t>
  </si>
  <si>
    <t>ARMEN EN BOVENRUG</t>
  </si>
  <si>
    <t xml:space="preserve">MET EEN LICHAAM WORDT EEN EEN BEPAALDE VORM EN SAMENSTELLING BEDOELD </t>
  </si>
  <si>
    <t>2) OPHANGEN</t>
  </si>
  <si>
    <t>ALS HET LICHAAM MASSA HEEFT KUN JE GEBRUIK MAKEN VAN EEN BALANS</t>
  </si>
  <si>
    <t>OF HET LICHAAM OP VERSCHILLENDE PUNTEN OPHANGEN</t>
  </si>
  <si>
    <t>HET ZWAARTEPUNT IS DAN HET SNIJPUNT VAN DE GEVONDEN EVENWICHTSLIJNEN</t>
  </si>
  <si>
    <t>PUNTEN</t>
  </si>
  <si>
    <t>VERSCHILLENDE</t>
  </si>
  <si>
    <t xml:space="preserve">1     </t>
  </si>
  <si>
    <t>Lengte of massa op twee delen van tegenoverliggende zijde is gelijk</t>
  </si>
  <si>
    <t>Dit geldt ook voor alle lijnen die er tussen liggen</t>
  </si>
  <si>
    <t>Zwaartelijn verdeeld in twee stukken met verhouding 1:2</t>
  </si>
  <si>
    <t>Zwaartepunt van een driehoek ligt daarom altijd op "1/3" van "de hoogte"</t>
  </si>
  <si>
    <t>BEGRIJPEN</t>
  </si>
  <si>
    <t>ZO ZIE JE DAT EENVOUDIGE VRAAGSTUKKEN SNEL TOT COMPLEXE WISKUNDE LEIDEN</t>
  </si>
  <si>
    <r>
      <t>EEN LICHAAM KAN G</t>
    </r>
    <r>
      <rPr>
        <b/>
        <sz val="11"/>
        <color theme="1"/>
        <rFont val="Calibri"/>
        <family val="2"/>
      </rPr>
      <t>ÉÉN MASSA HEBBEN (WISKUNDE) OF WEL MASSA HEBBEN (WERKELIJKHEID)</t>
    </r>
  </si>
  <si>
    <t>LEER EENS EN VOORAL HET VERSCHIL TUSSEN MASSA EN GEWICHT</t>
  </si>
  <si>
    <t>massa = volume * dichtheid  (kg)</t>
  </si>
  <si>
    <t>V = Volume</t>
  </si>
  <si>
    <t>ρ= dichtheid</t>
  </si>
  <si>
    <t>GEWICHT = HOE HARD AAN DIE MASSA GETROKKEN WORDT IN NEWTON</t>
  </si>
  <si>
    <t>MASSA = EEN HOEVEELHEID STOF IN KG</t>
  </si>
  <si>
    <t>gewicht = massa * zwaartekrachtsversenlling</t>
  </si>
  <si>
    <t>Nederland</t>
  </si>
  <si>
    <t>Maan</t>
  </si>
  <si>
    <t>Ruimte</t>
  </si>
  <si>
    <t>~0</t>
  </si>
  <si>
    <t>Gewichtsloos</t>
  </si>
  <si>
    <t>Lucht</t>
  </si>
  <si>
    <t>Water</t>
  </si>
  <si>
    <t>Steen</t>
  </si>
  <si>
    <t>Lood</t>
  </si>
  <si>
    <t>Kwik</t>
  </si>
  <si>
    <t>Gravitatieconstante</t>
  </si>
  <si>
    <t>Dichtheid</t>
  </si>
  <si>
    <r>
      <t>(kg/m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</si>
  <si>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</si>
  <si>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( N = Newton = kg m / s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 xml:space="preserve"> = kg m s</t>
    </r>
    <r>
      <rPr>
        <b/>
        <vertAlign val="superscript"/>
        <sz val="11"/>
        <color theme="1"/>
        <rFont val="Calibri"/>
        <family val="2"/>
        <scheme val="minor"/>
      </rPr>
      <t xml:space="preserve">-1 </t>
    </r>
    <r>
      <rPr>
        <b/>
        <sz val="11"/>
        <color theme="1"/>
        <rFont val="Calibri"/>
        <family val="2"/>
        <scheme val="minor"/>
      </rPr>
      <t>)</t>
    </r>
  </si>
  <si>
    <t>G = m * g = mg  (N)</t>
  </si>
  <si>
    <r>
      <t>F</t>
    </r>
    <r>
      <rPr>
        <b/>
        <vertAlign val="subscript"/>
        <sz val="11"/>
        <color theme="1"/>
        <rFont val="Calibri"/>
        <family val="2"/>
        <scheme val="minor"/>
      </rPr>
      <t xml:space="preserve">g </t>
    </r>
    <r>
      <rPr>
        <b/>
        <sz val="11"/>
        <color theme="1"/>
        <rFont val="Calibri"/>
        <family val="2"/>
        <scheme val="minor"/>
      </rPr>
      <t>= m * g = mg  (N)</t>
    </r>
  </si>
  <si>
    <r>
      <t xml:space="preserve">m = V * </t>
    </r>
    <r>
      <rPr>
        <b/>
        <sz val="11"/>
        <color theme="1"/>
        <rFont val="Calibri"/>
        <family val="2"/>
      </rPr>
      <t>ρ = Vρ  (kg)</t>
    </r>
  </si>
  <si>
    <t xml:space="preserve">Mars </t>
  </si>
  <si>
    <t xml:space="preserve">   Op oppervlakte</t>
  </si>
  <si>
    <t>~ 2</t>
  </si>
  <si>
    <t>~ 1</t>
  </si>
  <si>
    <r>
      <t>1,293 * 10</t>
    </r>
    <r>
      <rPr>
        <b/>
        <vertAlign val="superscript"/>
        <sz val="11"/>
        <color theme="1"/>
        <rFont val="Calibri"/>
        <family val="2"/>
        <scheme val="minor"/>
      </rPr>
      <t>-3</t>
    </r>
  </si>
  <si>
    <r>
      <t xml:space="preserve">  (kg/</t>
    </r>
    <r>
      <rPr>
        <b/>
        <sz val="11"/>
        <color rgb="FFFF0000"/>
        <rFont val="Calibri"/>
        <family val="2"/>
        <scheme val="minor"/>
      </rPr>
      <t>m</t>
    </r>
    <r>
      <rPr>
        <b/>
        <vertAlign val="superscript"/>
        <sz val="11"/>
        <color rgb="FFFF0000"/>
        <rFont val="Calibri"/>
        <family val="2"/>
        <scheme val="minor"/>
      </rPr>
      <t>3</t>
    </r>
    <r>
      <rPr>
        <b/>
        <vertAlign val="superscript"/>
        <sz val="11"/>
        <color theme="1"/>
        <rFont val="Calibri"/>
        <family val="2"/>
        <scheme val="minor"/>
      </rPr>
      <t>)</t>
    </r>
  </si>
  <si>
    <t>ρ</t>
  </si>
  <si>
    <t>(Vloeibaar metaal)</t>
  </si>
  <si>
    <t>g</t>
  </si>
  <si>
    <r>
      <t xml:space="preserve"> (m/s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</si>
  <si>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(kg/</t>
    </r>
    <r>
      <rPr>
        <b/>
        <sz val="11"/>
        <color rgb="FFFF0000"/>
        <rFont val="Calibri"/>
        <family val="2"/>
      </rPr>
      <t>dm</t>
    </r>
    <r>
      <rPr>
        <b/>
        <vertAlign val="superscript"/>
        <sz val="11"/>
        <color rgb="FFFF0000"/>
        <rFont val="Calibri"/>
        <family val="2"/>
      </rPr>
      <t>3</t>
    </r>
    <r>
      <rPr>
        <b/>
        <sz val="11"/>
        <color theme="1"/>
        <rFont val="Calibri"/>
        <family val="2"/>
      </rPr>
      <t>)</t>
    </r>
  </si>
  <si>
    <t>ZIE BINAS</t>
  </si>
  <si>
    <t>CONDITIES (bv Temperatuur 293 K)</t>
  </si>
  <si>
    <t xml:space="preserve">VOOR DETAILS </t>
  </si>
  <si>
    <t>NAUWKEURIGER WAARDEN</t>
  </si>
  <si>
    <t>LICHTER OP DE MAAN</t>
  </si>
  <si>
    <t>GEWICHTSLOOS</t>
  </si>
  <si>
    <t>EEN MASSA IS EEN BEPAALDE HOEVEELHEID MATERIE, OOK WEL STOF GENOEMD</t>
  </si>
  <si>
    <t>MEN SPREEKT DAN VAN HET GEWICHT VAN DIE MASSA, UITGEDRUKT IN NEWTON</t>
  </si>
  <si>
    <r>
      <t xml:space="preserve">ELK LICHAAM HEEFT EEN </t>
    </r>
    <r>
      <rPr>
        <b/>
        <sz val="11"/>
        <color rgb="FFFF0000"/>
        <rFont val="Calibri"/>
        <family val="2"/>
        <scheme val="minor"/>
      </rPr>
      <t xml:space="preserve">MEETKUNDIG MIDDELPUNT </t>
    </r>
    <r>
      <rPr>
        <b/>
        <sz val="11"/>
        <color theme="1"/>
        <rFont val="Calibri"/>
        <family val="2"/>
        <scheme val="minor"/>
      </rPr>
      <t>WAARBIJ IN ELKE RICHTING AAN BEIDE ZIJDEN HET VOLUME HETZELFDE IS</t>
    </r>
  </si>
  <si>
    <r>
      <t xml:space="preserve">ELKE MASSA HEEFT EEN </t>
    </r>
    <r>
      <rPr>
        <b/>
        <sz val="11"/>
        <color rgb="FFFF0000"/>
        <rFont val="Calibri"/>
        <family val="2"/>
        <scheme val="minor"/>
      </rPr>
      <t>MASSAMIDDELPUNT</t>
    </r>
    <r>
      <rPr>
        <b/>
        <sz val="11"/>
        <color theme="1"/>
        <rFont val="Calibri"/>
        <family val="2"/>
        <scheme val="minor"/>
      </rPr>
      <t xml:space="preserve"> WAARBIJ IN ELKE RICHTING AAN BEIDE ZIJDEN DE MASSA HETZELFDE IS</t>
    </r>
  </si>
  <si>
    <r>
      <t xml:space="preserve">ELKE MASSA HEEFT EEN </t>
    </r>
    <r>
      <rPr>
        <b/>
        <sz val="11"/>
        <color rgb="FFFF0000"/>
        <rFont val="Calibri"/>
        <family val="2"/>
        <scheme val="minor"/>
      </rPr>
      <t xml:space="preserve">ZWAARTEPUNT </t>
    </r>
    <r>
      <rPr>
        <b/>
        <sz val="11"/>
        <color theme="1"/>
        <rFont val="Calibri"/>
        <family val="2"/>
        <scheme val="minor"/>
      </rPr>
      <t>WAARBIJ IN ELKE RICHTING AAN BEIDE ZIJDEN HET GEWICHT HETZELFDE IS</t>
    </r>
  </si>
  <si>
    <t>JE KUNT ZWAARTEKRACHT GEBRUIKEN OM HET ZWAARTEPUNT = MASSAMIDDELPUNT TE BEPALEN</t>
  </si>
  <si>
    <r>
      <t xml:space="preserve">BIJ EEN </t>
    </r>
    <r>
      <rPr>
        <b/>
        <sz val="11"/>
        <color theme="3"/>
        <rFont val="Calibri"/>
        <family val="2"/>
        <scheme val="minor"/>
      </rPr>
      <t>HOMOGEEN LICHAAM</t>
    </r>
    <r>
      <rPr>
        <b/>
        <sz val="11"/>
        <color theme="1"/>
        <rFont val="Calibri"/>
        <family val="2"/>
        <scheme val="minor"/>
      </rPr>
      <t xml:space="preserve"> IS DIT DAN TEVENS HET MEETKUNDIG MIDDELPUNT</t>
    </r>
  </si>
  <si>
    <t>IN DE PRAKTIJK WORDEN DE DRIE PUNTEN WISKUNDIG BEREKEND</t>
  </si>
  <si>
    <t>MEETKUNDIG MIDDELPUNT</t>
  </si>
  <si>
    <t>HIERVOOR MOET HET LICHAAM MASSA HEBBEN</t>
  </si>
  <si>
    <t>DIT PUNT IS HET MEETKUNDIG MIDDELPUNT VAN HET LICHAAM</t>
  </si>
  <si>
    <t>HOMOGEEN EN CONSTANTE DIKTE</t>
  </si>
  <si>
    <t xml:space="preserve">BIJ EEN HOMOGEEN LICHAAM GELDT:  ZWAARTEPUNT = MASSAMIDDELPUNT = MEETKUNDIG MIDDELPUNT </t>
  </si>
  <si>
    <t xml:space="preserve">BIJ DE VOORBEELDEN IS DE COMBINATIE MET </t>
  </si>
  <si>
    <t>DEZE BINAIRE CODE AANGEGEVEN</t>
  </si>
  <si>
    <t xml:space="preserve">        ZWAARTEPUNT =</t>
  </si>
  <si>
    <t>1) EVENWICHT = BALANS</t>
  </si>
  <si>
    <t xml:space="preserve">        MASSA MIDDELPUNT</t>
  </si>
  <si>
    <r>
      <t xml:space="preserve">ALS NIET HOMOGEEN:  MEETKUNDIG MIDDELPUNT </t>
    </r>
    <r>
      <rPr>
        <b/>
        <sz val="11"/>
        <color rgb="FFFF0000"/>
        <rFont val="Calibri"/>
        <family val="2"/>
      </rPr>
      <t>≠ ZWAARTEPUNT</t>
    </r>
  </si>
  <si>
    <t xml:space="preserve">BIJ EEN MASSA IS OOK DE VERDELING VAN HET MATERIAAL = SAMENSTELLING = DICHTHEIDSVERDELING VAN BELANG  </t>
  </si>
  <si>
    <t>GELIJKVORMIGHEID</t>
  </si>
  <si>
    <t>BIJ GELIJKVORMIGHEID IS SPRAKE VAN CONSTANTE VERHOUDINGEN</t>
  </si>
  <si>
    <t>VOOR HET MEETKUNDIG MIDDELPUNT GELDEN DEZELFDE FORMLES</t>
  </si>
  <si>
    <r>
      <t xml:space="preserve">MAAR MET ALLE DICHTHEDEN </t>
    </r>
    <r>
      <rPr>
        <b/>
        <sz val="11"/>
        <color theme="1"/>
        <rFont val="Calibri"/>
        <family val="2"/>
      </rPr>
      <t>ρ=1 OF ALLEMAAL WEGGELATEN</t>
    </r>
  </si>
  <si>
    <t>ZWAARTEPUNT EN MASSAMIDDELPUNT (CENTRE OF MASS)</t>
  </si>
  <si>
    <t xml:space="preserve">DIT IS TEVENS HET MASSAMIDDELPUNT </t>
  </si>
  <si>
    <t>DEZE GELDEN OOK VOOR HET MEETKUNDIG MIDDELPUNT EN ZWAARTEPUNT</t>
  </si>
  <si>
    <t>(MASSA)MOMENT T.O.V. VERSCHILLENDE GESCHIKT GEKOZEN PUNTEN</t>
  </si>
  <si>
    <t xml:space="preserve">HIERNA ZULLEN WE HET "ZWAARTEPUNT" STEEDS BEPALEN M.B.V. HET ZOGENAAMDE </t>
  </si>
  <si>
    <t>IJzer</t>
  </si>
  <si>
    <t>1 ton = 1000 kg</t>
  </si>
  <si>
    <t>COULOMBSE Wrijving</t>
  </si>
  <si>
    <t>DUS</t>
  </si>
  <si>
    <r>
      <rPr>
        <b/>
        <sz val="11"/>
        <color rgb="FFFF00FF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rgb="FFFF0000"/>
        <rFont val="Calibri"/>
        <family val="2"/>
        <scheme val="minor"/>
      </rPr>
      <t>-F</t>
    </r>
    <r>
      <rPr>
        <b/>
        <sz val="11"/>
        <color theme="1"/>
        <rFont val="Calibri"/>
        <family val="2"/>
        <scheme val="minor"/>
      </rPr>
      <t xml:space="preserve">   EN   </t>
    </r>
    <r>
      <rPr>
        <b/>
        <sz val="11"/>
        <color rgb="FFFF00FF"/>
        <rFont val="Calibri"/>
        <family val="2"/>
        <scheme val="minor"/>
      </rPr>
      <t>Mm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rgb="FFFF0000"/>
        <rFont val="Calibri"/>
        <family val="2"/>
        <scheme val="minor"/>
      </rPr>
      <t>- Me</t>
    </r>
  </si>
  <si>
    <r>
      <rPr>
        <b/>
        <sz val="11"/>
        <color rgb="FFFF0000"/>
        <rFont val="Calibri"/>
        <family val="2"/>
        <scheme val="minor"/>
      </rPr>
      <t>ACTIE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rgb="FFFF00FF"/>
        <rFont val="Calibri"/>
        <family val="2"/>
        <scheme val="minor"/>
      </rPr>
      <t>- REACTIE</t>
    </r>
  </si>
  <si>
    <r>
      <t xml:space="preserve">          KRACHTEN EVENWICHT  (BALK BEWEEGT NIET)   </t>
    </r>
    <r>
      <rPr>
        <b/>
        <sz val="11"/>
        <color rgb="FFFF00FF"/>
        <rFont val="Calibri"/>
        <family val="2"/>
        <scheme val="minor"/>
      </rPr>
      <t>REACTIE KRACHT Fm</t>
    </r>
    <r>
      <rPr>
        <b/>
        <sz val="11"/>
        <color theme="1"/>
        <rFont val="Calibri"/>
        <family val="2"/>
        <scheme val="minor"/>
      </rPr>
      <t xml:space="preserve"> =</t>
    </r>
    <r>
      <rPr>
        <b/>
        <sz val="11"/>
        <color rgb="FFFF0000"/>
        <rFont val="Calibri"/>
        <family val="2"/>
        <scheme val="minor"/>
      </rPr>
      <t xml:space="preserve"> -F</t>
    </r>
  </si>
  <si>
    <r>
      <t xml:space="preserve">BALK </t>
    </r>
    <r>
      <rPr>
        <b/>
        <u/>
        <sz val="11"/>
        <color theme="3"/>
        <rFont val="Calibri"/>
        <family val="2"/>
        <scheme val="minor"/>
      </rPr>
      <t>"INGEKLEMD"</t>
    </r>
    <r>
      <rPr>
        <b/>
        <u/>
        <sz val="11"/>
        <color theme="1"/>
        <rFont val="Calibri"/>
        <family val="2"/>
        <scheme val="minor"/>
      </rPr>
      <t xml:space="preserve"> IN MUUR</t>
    </r>
  </si>
  <si>
    <r>
      <t xml:space="preserve">= </t>
    </r>
    <r>
      <rPr>
        <b/>
        <sz val="11"/>
        <color rgb="FFFF00FF"/>
        <rFont val="Calibri"/>
        <family val="2"/>
        <scheme val="minor"/>
      </rPr>
      <t>REACTIE MOMENT</t>
    </r>
    <r>
      <rPr>
        <b/>
        <sz val="11"/>
        <color theme="1"/>
        <rFont val="Calibri"/>
        <family val="2"/>
        <scheme val="minor"/>
      </rPr>
      <t xml:space="preserve"> VANUIT DE MUUR OP DE BALK</t>
    </r>
  </si>
  <si>
    <t xml:space="preserve">DE EXTERNE BELASTING LOOPT NAMELIJK INTERN DOOR DE BALK NAAR DE MUUR </t>
  </si>
  <si>
    <t xml:space="preserve">  OP ELKE PLEK IN DE BALK </t>
  </si>
  <si>
    <t>INGEKLEMDE BALK</t>
  </si>
  <si>
    <r>
      <t xml:space="preserve">JE MAG </t>
    </r>
    <r>
      <rPr>
        <b/>
        <sz val="11"/>
        <color rgb="FFFF00FF"/>
        <rFont val="Calibri"/>
        <family val="2"/>
        <scheme val="minor"/>
      </rPr>
      <t xml:space="preserve">F </t>
    </r>
    <r>
      <rPr>
        <b/>
        <sz val="11"/>
        <color theme="1"/>
        <rFont val="Calibri"/>
        <family val="2"/>
        <scheme val="minor"/>
      </rPr>
      <t>en</t>
    </r>
    <r>
      <rPr>
        <b/>
        <sz val="11"/>
        <color rgb="FFFF00FF"/>
        <rFont val="Calibri"/>
        <family val="2"/>
        <scheme val="minor"/>
      </rPr>
      <t xml:space="preserve"> Mm</t>
    </r>
    <r>
      <rPr>
        <b/>
        <sz val="11"/>
        <color theme="1"/>
        <rFont val="Calibri"/>
        <family val="2"/>
        <scheme val="minor"/>
      </rPr>
      <t xml:space="preserve"> BESCHOUWEN ALS EEN EXTERNE KRACHT EN EEN EXTERN MOMENT DIE BIJ DE INKLEMMING IN DE MUUR </t>
    </r>
  </si>
  <si>
    <t>EQUIVALENT MODEL</t>
  </si>
  <si>
    <t>TWEE STEUNPUNTEN</t>
  </si>
  <si>
    <t>HET GEEFT OOK AAN HOE DE BALK ZAL DOORBUIGEN</t>
  </si>
  <si>
    <t>BUIGING VAN DE BALK</t>
  </si>
  <si>
    <t xml:space="preserve">f = </t>
  </si>
  <si>
    <t>E = Elasticiteitsmodules van het materiaal van de balk</t>
  </si>
  <si>
    <t xml:space="preserve">Ψ ~ Tan Ψ = </t>
  </si>
  <si>
    <t xml:space="preserve">Voor een rechthoekige balk   I = </t>
  </si>
  <si>
    <t xml:space="preserve">I het traagheidsmoment van de balk </t>
  </si>
  <si>
    <t>BUIGING INGEKLEMDE BALK</t>
  </si>
  <si>
    <t>TER INFORMATIE IETS OVER STERKTELEER</t>
  </si>
  <si>
    <t xml:space="preserve">Bij een lineaire doorbuiging is de zakking aan het eind van de balk </t>
  </si>
  <si>
    <t>Een hoge balk buigt dus veel minder door dan een lage balk</t>
  </si>
  <si>
    <t>HET VOLUME = INHOUD HANGT AF VAN DE VORM EN DE AFMETINGEN</t>
  </si>
  <si>
    <t>HIER BEDOELEN WE UITERAARD AAN BEIDE KANTEN VAN EEN LIJN OF PLAT VLAK DOOR DAT PUNT</t>
  </si>
  <si>
    <t>ASTRONAUT MET DEZELFDE MASSA</t>
  </si>
  <si>
    <t>BALK OPGELEGD OP</t>
  </si>
  <si>
    <t>DWARSKRACHTEN DIAGRAM</t>
  </si>
  <si>
    <t>KRACHTEN EN MOMENTEN BIJ TURNEN</t>
  </si>
  <si>
    <t xml:space="preserve">   KRACHT IN BICEPS</t>
  </si>
  <si>
    <t>BALK = BOVEN ARMEN EN SCHOUDER</t>
  </si>
  <si>
    <t xml:space="preserve">LINEAIRE VEERCONSTANTE = f/F = </t>
  </si>
  <si>
    <t>KRACHTEN</t>
  </si>
  <si>
    <t xml:space="preserve">De aantrekkingkracht tussen twee massa's   F gravitatie =  G * </t>
  </si>
  <si>
    <r>
      <t>Met Gravitatie constante  G = 6,67 10-11 N 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/kg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</si>
  <si>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Voor een massa m = m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op de aarde  is g = Fgrav /m = G * Maarde/ (Raarde)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</si>
  <si>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Met Maarde =5,976 10</t>
    </r>
    <r>
      <rPr>
        <b/>
        <vertAlign val="superscript"/>
        <sz val="11"/>
        <color theme="1"/>
        <rFont val="Calibri"/>
        <family val="2"/>
        <scheme val="minor"/>
      </rPr>
      <t xml:space="preserve">24 </t>
    </r>
    <r>
      <rPr>
        <b/>
        <sz val="11"/>
        <color theme="1"/>
        <rFont val="Calibri"/>
        <family val="2"/>
        <scheme val="minor"/>
      </rPr>
      <t>kg en Raarde = 6,378 10</t>
    </r>
    <r>
      <rPr>
        <b/>
        <vertAlign val="superscript"/>
        <sz val="11"/>
        <color theme="1"/>
        <rFont val="Calibri"/>
        <family val="2"/>
        <scheme val="minor"/>
      </rPr>
      <t xml:space="preserve">6 </t>
    </r>
    <r>
      <rPr>
        <b/>
        <sz val="11"/>
        <color theme="1"/>
        <rFont val="Calibri"/>
        <family val="2"/>
        <scheme val="minor"/>
      </rPr>
      <t>m is g = 9,802 m/s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</si>
  <si>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Zie Binas en VWO 5 2.6</t>
  </si>
  <si>
    <r>
      <t>Merk op Omtrek aarde = 2 π Raarde =  40 * 10</t>
    </r>
    <r>
      <rPr>
        <b/>
        <vertAlign val="superscript"/>
        <sz val="11"/>
        <color theme="1"/>
        <rFont val="Calibri"/>
        <family val="2"/>
        <scheme val="minor"/>
      </rPr>
      <t xml:space="preserve">3 </t>
    </r>
    <r>
      <rPr>
        <b/>
        <sz val="11"/>
        <color theme="1"/>
        <rFont val="Calibri"/>
        <family val="2"/>
        <scheme val="minor"/>
      </rPr>
      <t>km</t>
    </r>
  </si>
  <si>
    <t>JE MAG EEN KRACHT VERPLAATSEN LANGS ZIJN WERKLIJN NAAR EEN SNIJPUNT OP DIE LIJN</t>
  </si>
  <si>
    <t>VERVOLGENS KUN JE DE TWEE KRACHTEN VOOR DIE TWEE WERKLIJNEN OPTELLEN</t>
  </si>
  <si>
    <t>WE BEKIJKEN MEERDERE KRACHTEN MET WERKLIJNEN DIE ELKAAR SNIJDEN</t>
  </si>
  <si>
    <t>VERVOLGENS KUN JE DE EERSTE SOM EN DE DERDE KRACHT SAMENSTELLEN TOT EEN NIEUWE SOM</t>
  </si>
  <si>
    <r>
      <t xml:space="preserve">GRAFISCHE CONSTRUCTIE KRACHTEN IN </t>
    </r>
    <r>
      <rPr>
        <b/>
        <u/>
        <sz val="11"/>
        <color theme="1"/>
        <rFont val="Calibri"/>
        <family val="2"/>
      </rPr>
      <t>ÉÉN PUNT</t>
    </r>
  </si>
  <si>
    <t>brengen</t>
  </si>
  <si>
    <t>JE LEGT KRACHTEN ALLEMAAL KOP STAART</t>
  </si>
  <si>
    <t>Daarna deze som met volgende kracht</t>
  </si>
  <si>
    <t>Zo bepaal je eerst som eerste twee</t>
  </si>
  <si>
    <t>Enzovoort totdat je alle krachten hebt samengesteld</t>
  </si>
  <si>
    <t>ER IS EEN TEGENGESTELDE KRACHT NODIG</t>
  </si>
  <si>
    <t>OM EVENWICHT TE MAKEN</t>
  </si>
  <si>
    <t>SAMENSTELLEN VIA ONTBINDING</t>
  </si>
  <si>
    <t>ELKE KRACHT WORDT ONTBONDEN IN EEN HORIZONTALE EN EEN VERTICALE COMPONENT</t>
  </si>
  <si>
    <r>
      <rPr>
        <b/>
        <sz val="11"/>
        <color rgb="FFFF0000"/>
        <rFont val="Calibri"/>
        <family val="2"/>
        <scheme val="minor"/>
      </rPr>
      <t xml:space="preserve">Fs = </t>
    </r>
    <r>
      <rPr>
        <b/>
        <sz val="11"/>
        <color rgb="FFFF0000"/>
        <rFont val="Calibri"/>
        <family val="2"/>
      </rPr>
      <t>∑  Fi</t>
    </r>
  </si>
  <si>
    <t>= RESULTANTE Fr</t>
  </si>
  <si>
    <r>
      <t>EINDPUNT GEEFT TOTALE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SOMKRACHT</t>
    </r>
    <r>
      <rPr>
        <b/>
        <sz val="11"/>
        <color rgb="FFFF0000"/>
        <rFont val="Calibri"/>
        <family val="2"/>
        <scheme val="minor"/>
      </rPr>
      <t xml:space="preserve"> </t>
    </r>
  </si>
  <si>
    <t xml:space="preserve">    (MAAR ZOU IK NIET DOEN)</t>
  </si>
  <si>
    <r>
      <t xml:space="preserve">VOOR KRACHTEN EVENWICHT GELDT :   </t>
    </r>
    <r>
      <rPr>
        <b/>
        <sz val="11"/>
        <color rgb="FFFF0000"/>
        <rFont val="Calibri"/>
        <family val="2"/>
        <scheme val="minor"/>
      </rPr>
      <t>∑ F</t>
    </r>
    <r>
      <rPr>
        <b/>
        <vertAlign val="subscript"/>
        <sz val="11"/>
        <color rgb="FFFF0000"/>
        <rFont val="Calibri"/>
        <family val="2"/>
        <scheme val="minor"/>
      </rPr>
      <t>i</t>
    </r>
    <r>
      <rPr>
        <b/>
        <sz val="11"/>
        <color rgb="FFFF0000"/>
        <rFont val="Calibri"/>
        <family val="2"/>
        <scheme val="minor"/>
      </rPr>
      <t xml:space="preserve"> = 0</t>
    </r>
  </si>
  <si>
    <t>ELKE KRACHT WERKT OP EEN WERKLIJN</t>
  </si>
  <si>
    <t>DIT MAG OOK (NAUWKEURIGER) MET DE PARALLELLOGRAM METHODE</t>
  </si>
  <si>
    <t>MET EIGEN WERKLIJN</t>
  </si>
  <si>
    <t>WERKLIJN</t>
  </si>
  <si>
    <t>VERPLAATS 2 NAAR SNIJPUNT</t>
  </si>
  <si>
    <t>STEL SAMEN</t>
  </si>
  <si>
    <t>NIEUWE WERLIJN</t>
  </si>
  <si>
    <t>MET WERKLIJN</t>
  </si>
  <si>
    <r>
      <t xml:space="preserve">DRIE VRIJE </t>
    </r>
    <r>
      <rPr>
        <b/>
        <sz val="11"/>
        <color theme="3"/>
        <rFont val="Calibri"/>
        <family val="2"/>
        <scheme val="minor"/>
      </rPr>
      <t>KRACHTEN</t>
    </r>
  </si>
  <si>
    <r>
      <t xml:space="preserve">STEL SAMEN TOT </t>
    </r>
    <r>
      <rPr>
        <b/>
        <sz val="11"/>
        <color rgb="FFFF0000"/>
        <rFont val="Calibri"/>
        <family val="2"/>
        <scheme val="minor"/>
      </rPr>
      <t>RESULTANTE</t>
    </r>
  </si>
  <si>
    <r>
      <t xml:space="preserve">LAATSTE = </t>
    </r>
    <r>
      <rPr>
        <b/>
        <sz val="11"/>
        <color rgb="FFFF0000"/>
        <rFont val="Calibri"/>
        <family val="2"/>
        <scheme val="minor"/>
      </rPr>
      <t>RESULTANTE</t>
    </r>
  </si>
  <si>
    <r>
      <t xml:space="preserve">OP </t>
    </r>
    <r>
      <rPr>
        <b/>
        <sz val="11"/>
        <color rgb="FFFF0000"/>
        <rFont val="Calibri"/>
        <family val="2"/>
        <scheme val="minor"/>
      </rPr>
      <t>WERKLIJN</t>
    </r>
  </si>
  <si>
    <t>ENZOVOORT</t>
  </si>
  <si>
    <t>VOOR KRACHTEN EVENWICHT IS</t>
  </si>
  <si>
    <t xml:space="preserve">Reactie Kracht </t>
  </si>
  <si>
    <t>in evenwicht te</t>
  </si>
  <si>
    <t xml:space="preserve">nodig om punt </t>
  </si>
  <si>
    <t>R</t>
  </si>
  <si>
    <t>REACTIE</t>
  </si>
  <si>
    <t>OP BASIS VAN LENGTE EN RICHTINGSHOEK</t>
  </si>
  <si>
    <t>ALS ALLES UIT DE TEKENING BLIJKT ZAL IK ZELFS HET STREEPJE ER ONDER WEG LATEN.</t>
  </si>
  <si>
    <r>
      <rPr>
        <b/>
        <sz val="11"/>
        <color rgb="FFFF0000"/>
        <rFont val="Calibri"/>
        <family val="2"/>
        <scheme val="minor"/>
      </rPr>
      <t xml:space="preserve">Frx = </t>
    </r>
    <r>
      <rPr>
        <b/>
        <sz val="11"/>
        <color rgb="FFFF0000"/>
        <rFont val="Calibri"/>
        <family val="2"/>
      </rPr>
      <t>∑ Fix = ∑ Fi cos αi</t>
    </r>
  </si>
  <si>
    <r>
      <t xml:space="preserve">Fry = </t>
    </r>
    <r>
      <rPr>
        <b/>
        <sz val="11"/>
        <color rgb="FFFF0000"/>
        <rFont val="Calibri"/>
        <family val="2"/>
      </rPr>
      <t>∑ Fiy = ∑ Fi sin αi</t>
    </r>
  </si>
  <si>
    <r>
      <t xml:space="preserve">Fix = Fi * cos </t>
    </r>
    <r>
      <rPr>
        <b/>
        <sz val="11"/>
        <color theme="3"/>
        <rFont val="Calibri"/>
        <family val="2"/>
      </rPr>
      <t>αi</t>
    </r>
  </si>
  <si>
    <r>
      <t xml:space="preserve">Fiy = Fi * sin </t>
    </r>
    <r>
      <rPr>
        <b/>
        <sz val="11"/>
        <color theme="3"/>
        <rFont val="Calibri"/>
        <family val="2"/>
      </rPr>
      <t>αi</t>
    </r>
  </si>
  <si>
    <r>
      <t>Fr = ( Frx</t>
    </r>
    <r>
      <rPr>
        <b/>
        <vertAlign val="superscript"/>
        <sz val="11"/>
        <color rgb="FFFF0000"/>
        <rFont val="Calibri"/>
        <family val="2"/>
        <scheme val="minor"/>
      </rPr>
      <t>2</t>
    </r>
    <r>
      <rPr>
        <b/>
        <sz val="11"/>
        <color rgb="FFFF0000"/>
        <rFont val="Calibri"/>
        <family val="2"/>
        <scheme val="minor"/>
      </rPr>
      <t xml:space="preserve"> + Fry</t>
    </r>
    <r>
      <rPr>
        <b/>
        <vertAlign val="superscript"/>
        <sz val="11"/>
        <color rgb="FFFF0000"/>
        <rFont val="Calibri"/>
        <family val="2"/>
        <scheme val="minor"/>
      </rPr>
      <t>2</t>
    </r>
    <r>
      <rPr>
        <b/>
        <sz val="11"/>
        <color rgb="FFFF0000"/>
        <rFont val="Calibri"/>
        <family val="2"/>
        <scheme val="minor"/>
      </rPr>
      <t xml:space="preserve"> )</t>
    </r>
    <r>
      <rPr>
        <b/>
        <vertAlign val="superscript"/>
        <sz val="11"/>
        <color rgb="FFFF0000"/>
        <rFont val="Calibri"/>
        <family val="2"/>
        <scheme val="minor"/>
      </rPr>
      <t xml:space="preserve"> 1/2</t>
    </r>
  </si>
  <si>
    <t xml:space="preserve">  (PYTHAGORAS)</t>
  </si>
  <si>
    <t>RICHTING Fr</t>
  </si>
  <si>
    <r>
      <t xml:space="preserve">tan </t>
    </r>
    <r>
      <rPr>
        <b/>
        <sz val="11"/>
        <color rgb="FFFF0000"/>
        <rFont val="Calibri"/>
        <family val="2"/>
      </rPr>
      <t xml:space="preserve">αr = Fry / Frx  </t>
    </r>
  </si>
  <si>
    <r>
      <t>αr = tan</t>
    </r>
    <r>
      <rPr>
        <b/>
        <vertAlign val="superscript"/>
        <sz val="11"/>
        <color rgb="FFFF0000"/>
        <rFont val="Calibri"/>
        <family val="2"/>
      </rPr>
      <t>-1</t>
    </r>
    <r>
      <rPr>
        <b/>
        <sz val="11"/>
        <color rgb="FFFF0000"/>
        <rFont val="Calibri"/>
        <family val="2"/>
      </rPr>
      <t xml:space="preserve"> (Fry/Frx)</t>
    </r>
  </si>
  <si>
    <t>VERTICAAL</t>
  </si>
  <si>
    <t>CIJFER VOORBEELD</t>
  </si>
  <si>
    <t>Hoek (o)</t>
  </si>
  <si>
    <t>Lengte</t>
  </si>
  <si>
    <t>Kracht</t>
  </si>
  <si>
    <t>Fix</t>
  </si>
  <si>
    <t>Fiy</t>
  </si>
  <si>
    <t>sin αi</t>
  </si>
  <si>
    <t>cos αi</t>
  </si>
  <si>
    <t>Fry=</t>
  </si>
  <si>
    <t>=Frx</t>
  </si>
  <si>
    <t xml:space="preserve">|Fr| = </t>
  </si>
  <si>
    <t xml:space="preserve">     boogtan (Fry/Frx) = </t>
  </si>
  <si>
    <t>(rad)</t>
  </si>
  <si>
    <t xml:space="preserve">αr= </t>
  </si>
  <si>
    <t>(graden)</t>
  </si>
  <si>
    <r>
      <t xml:space="preserve">tan </t>
    </r>
    <r>
      <rPr>
        <b/>
        <sz val="11"/>
        <color theme="1"/>
        <rFont val="Calibri"/>
        <family val="2"/>
      </rPr>
      <t xml:space="preserve">αr = </t>
    </r>
  </si>
  <si>
    <t>CONTROLEER DIT EENS MET EEN GRAFISCHE CONSTRUCTIE</t>
  </si>
  <si>
    <t>VRIJE KRACHTEN MET ONBEKEND PUNT</t>
  </si>
  <si>
    <r>
      <t>GRAVITATIEWET VAN NEWTON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 xml:space="preserve"> (VWO5 STOF)</t>
    </r>
  </si>
  <si>
    <t>NORMAALKRACHT</t>
  </si>
  <si>
    <t>DIT KAN EEN PLAT VLAK ZIJN MAAR OOK EEN GEKROMD VLAK</t>
  </si>
  <si>
    <t xml:space="preserve">DE NORMAAL  IS EEN LIJN DIE LOODRECHT STAAT OP DE RAAKLIJNEN IN EEN PUNT OP HET OPPERVLAK  </t>
  </si>
  <si>
    <t>BIJ LIJNEN IN 2D:</t>
  </si>
  <si>
    <t>BIJ OPPERVLAKTEN IN 3D:</t>
  </si>
  <si>
    <t>DE NORMAAL  IS EEN LIJN DIE LOODRECHT STAAT OP DE RAAKLIJN IN EEN PUNT VAN DE LIJN</t>
  </si>
  <si>
    <t>DIT KAN EEN RECHTE LIJN ZIJN, MAAR OOK EEN KROMME LIJN</t>
  </si>
  <si>
    <t>KORTWEG ZULLEN WE ZEGGEN DAT IN 3D EEN NORMAAL LOODRECHT OP HET OPPERVLAK STAAT</t>
  </si>
  <si>
    <t>KORTWEG ZULLEN WE ZEGGEN DAT IN 2D EEN NORMAAL LOODRECHT OP DE LIJN STAAT</t>
  </si>
  <si>
    <t>EEN NORMAALKRACHT WERKT LANGS DE NORMAAL</t>
  </si>
  <si>
    <t>ELKE KRACHT KAN WORDEN ONTBONDEN IN EEN NORMAALKRACHT EN KRACHTEN HAAKS DAAROP</t>
  </si>
  <si>
    <t>IN DE WISKUNDE HEB JE GELEERD WAT EEN NORMAAL IS</t>
  </si>
  <si>
    <t xml:space="preserve">       GEWICHT OP AARDE    </t>
  </si>
  <si>
    <t>MODEL</t>
  </si>
  <si>
    <t xml:space="preserve">G      </t>
  </si>
  <si>
    <t>KRACHTEN EN EVENWICHT</t>
  </si>
  <si>
    <t>EEN NORMAALKRACHT WERKT LOODRECHT OP EEN OPPERVLAK OF LIJN</t>
  </si>
  <si>
    <t>JE KUNT KRACHTEN OPTELLEN</t>
  </si>
  <si>
    <t>JE KUNT KRACHTEN ONTBINDEN IN TWEE OF MEER KRACHTEN</t>
  </si>
  <si>
    <t>EEN ZWAARTEKRACHT OF GEWICHT WERKT VERTICAAL NAAR BENEDEN (LANGS NORMAAL)</t>
  </si>
  <si>
    <t>JE KUNT KRACHTEN ONTBINDEN LANGS DE NORMAAL EN LOODRECHT DAAROP</t>
  </si>
  <si>
    <t>JE KUNT MET KRACHTEN WERKEN ALS VECTOREN IN EEN XYZ-ASSENSTELSEL</t>
  </si>
  <si>
    <t>HIERVOOR WORDT VAAK EEN LOODRECHT ASSENSTELSEL GEBRUIKT</t>
  </si>
  <si>
    <t>m =</t>
  </si>
  <si>
    <t xml:space="preserve">massa  </t>
  </si>
  <si>
    <t xml:space="preserve">TER VEREENVOUDIGING WORDT ERVAN UITGEGAAN DAT KRACHTEN WERKEN  </t>
  </si>
  <si>
    <t>OP EN OM HET ZWAARTEPUNT</t>
  </si>
  <si>
    <t xml:space="preserve"> (ZIE LATER BIJ MOMENTEN)</t>
  </si>
  <si>
    <t>BESTUDEER EERST BOEK HOOFDSTUK 3 T/M 3.3</t>
  </si>
  <si>
    <t xml:space="preserve">BIJ KRACHTEN EVENWICHT MOEST DE REACTIEKRACHT GELIJK MAAR  TEGENGESTELD ZIJN AAN DE RESULTANTE </t>
  </si>
  <si>
    <t>ALS HET LICHAAM NIET DRAAIT MOET DEZE WERKLIJN DOOR HET ZWAARTEPUNT GAAN</t>
  </si>
  <si>
    <t>ZWAARTEPUNT</t>
  </si>
  <si>
    <t xml:space="preserve">WE BEKIJKEN NU EEN LICHAAM WAARBIJ ER WEL KRACHTEN EVENWICHT IS </t>
  </si>
  <si>
    <t>MAAR WAARBIJ DE KRACHT F DAAR PARALLEL MEE IS OP EEN AFSTAND A</t>
  </si>
  <si>
    <t>DE LOODRECHTE AFSTAND NOEMEN WE ARM  (AFSTAND LOODRECHT OP DE KRACHT)</t>
  </si>
  <si>
    <r>
      <t xml:space="preserve">HET PRODUCT   </t>
    </r>
    <r>
      <rPr>
        <b/>
        <sz val="11"/>
        <color rgb="FFFF0000"/>
        <rFont val="Calibri"/>
        <family val="2"/>
        <scheme val="minor"/>
      </rPr>
      <t>M = F * A</t>
    </r>
    <r>
      <rPr>
        <b/>
        <sz val="11"/>
        <color theme="1"/>
        <rFont val="Calibri"/>
        <family val="2"/>
        <scheme val="minor"/>
      </rPr>
      <t xml:space="preserve">   NOEMEN WE HET</t>
    </r>
    <r>
      <rPr>
        <b/>
        <sz val="11"/>
        <color rgb="FFFF0000"/>
        <rFont val="Calibri"/>
        <family val="2"/>
        <scheme val="minor"/>
      </rPr>
      <t xml:space="preserve"> MOMENT VAN F</t>
    </r>
    <r>
      <rPr>
        <b/>
        <sz val="11"/>
        <color theme="1"/>
        <rFont val="Calibri"/>
        <family val="2"/>
        <scheme val="minor"/>
      </rPr>
      <t xml:space="preserve"> </t>
    </r>
  </si>
  <si>
    <t>MOMENT EVENWICHT</t>
  </si>
  <si>
    <t>VOOR MOMENTEN GELDT HETZELFDE ALS VOOR KRACHTEN</t>
  </si>
  <si>
    <r>
      <t xml:space="preserve">Mr = </t>
    </r>
    <r>
      <rPr>
        <b/>
        <sz val="11"/>
        <color rgb="FFFF0000"/>
        <rFont val="Calibri"/>
        <family val="2"/>
      </rPr>
      <t>∑  Mi  = ∑ Fi * Ai</t>
    </r>
  </si>
  <si>
    <t xml:space="preserve">  = RESULTANTE Mr</t>
  </si>
  <si>
    <t xml:space="preserve">HET RESULTANTE MOMENT OP EEN LICHAAM  </t>
  </si>
  <si>
    <t>OM MOMENT EVENWICHT TE MAKEN</t>
  </si>
  <si>
    <r>
      <t xml:space="preserve">ACTIE </t>
    </r>
    <r>
      <rPr>
        <b/>
        <sz val="11"/>
        <color theme="1"/>
        <rFont val="Calibri"/>
        <family val="2"/>
        <scheme val="minor"/>
      </rPr>
      <t xml:space="preserve">= </t>
    </r>
    <r>
      <rPr>
        <b/>
        <sz val="11"/>
        <color rgb="FFFF00FF"/>
        <rFont val="Calibri"/>
        <family val="2"/>
        <scheme val="minor"/>
      </rPr>
      <t>- REACTIE</t>
    </r>
    <r>
      <rPr>
        <b/>
        <sz val="11"/>
        <color theme="1"/>
        <rFont val="Calibri"/>
        <family val="2"/>
        <scheme val="minor"/>
      </rPr>
      <t xml:space="preserve">        </t>
    </r>
    <r>
      <rPr>
        <b/>
        <sz val="11"/>
        <color rgb="FFFF00FF"/>
        <rFont val="Calibri"/>
        <family val="2"/>
        <scheme val="minor"/>
      </rPr>
      <t>M</t>
    </r>
    <r>
      <rPr>
        <b/>
        <vertAlign val="subscript"/>
        <sz val="11"/>
        <color rgb="FFFF00FF"/>
        <rFont val="Calibri"/>
        <family val="2"/>
        <scheme val="minor"/>
      </rPr>
      <t>R</t>
    </r>
    <r>
      <rPr>
        <b/>
        <sz val="11"/>
        <color rgb="FFFF00FF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= </t>
    </r>
    <r>
      <rPr>
        <b/>
        <sz val="11"/>
        <color rgb="FFFF0000"/>
        <rFont val="Calibri"/>
        <family val="2"/>
        <scheme val="minor"/>
      </rPr>
      <t>- Mr</t>
    </r>
  </si>
  <si>
    <r>
      <t xml:space="preserve">ACTIE </t>
    </r>
    <r>
      <rPr>
        <b/>
        <sz val="11"/>
        <color theme="1"/>
        <rFont val="Calibri"/>
        <family val="2"/>
        <scheme val="minor"/>
      </rPr>
      <t xml:space="preserve">= </t>
    </r>
    <r>
      <rPr>
        <b/>
        <sz val="11"/>
        <color rgb="FFFF00FF"/>
        <rFont val="Calibri"/>
        <family val="2"/>
        <scheme val="minor"/>
      </rPr>
      <t>- REACTIE</t>
    </r>
    <r>
      <rPr>
        <b/>
        <sz val="11"/>
        <color theme="1"/>
        <rFont val="Calibri"/>
        <family val="2"/>
        <scheme val="minor"/>
      </rPr>
      <t xml:space="preserve">        </t>
    </r>
    <r>
      <rPr>
        <b/>
        <sz val="11"/>
        <color rgb="FFFF00FF"/>
        <rFont val="Calibri"/>
        <family val="2"/>
        <scheme val="minor"/>
      </rPr>
      <t>F</t>
    </r>
    <r>
      <rPr>
        <b/>
        <vertAlign val="subscript"/>
        <sz val="11"/>
        <color rgb="FFFF00FF"/>
        <rFont val="Calibri"/>
        <family val="2"/>
        <scheme val="minor"/>
      </rPr>
      <t xml:space="preserve">R </t>
    </r>
    <r>
      <rPr>
        <b/>
        <sz val="11"/>
        <color theme="1"/>
        <rFont val="Calibri"/>
        <family val="2"/>
        <scheme val="minor"/>
      </rPr>
      <t xml:space="preserve">= </t>
    </r>
    <r>
      <rPr>
        <b/>
        <sz val="11"/>
        <color rgb="FFFF0000"/>
        <rFont val="Calibri"/>
        <family val="2"/>
        <scheme val="minor"/>
      </rPr>
      <t>- Fs</t>
    </r>
  </si>
  <si>
    <r>
      <t>F</t>
    </r>
    <r>
      <rPr>
        <b/>
        <vertAlign val="subscript"/>
        <sz val="11"/>
        <color rgb="FFFF00FF"/>
        <rFont val="Calibri"/>
        <family val="2"/>
        <scheme val="minor"/>
      </rPr>
      <t>R</t>
    </r>
  </si>
  <si>
    <r>
      <t xml:space="preserve">ACTIE </t>
    </r>
    <r>
      <rPr>
        <b/>
        <sz val="11"/>
        <color theme="1"/>
        <rFont val="Calibri"/>
        <family val="2"/>
        <scheme val="minor"/>
      </rPr>
      <t xml:space="preserve">= </t>
    </r>
    <r>
      <rPr>
        <b/>
        <sz val="11"/>
        <color rgb="FFFF00FF"/>
        <rFont val="Calibri"/>
        <family val="2"/>
        <scheme val="minor"/>
      </rPr>
      <t>- REACTIE</t>
    </r>
    <r>
      <rPr>
        <b/>
        <sz val="11"/>
        <color theme="1"/>
        <rFont val="Calibri"/>
        <family val="2"/>
        <scheme val="minor"/>
      </rPr>
      <t xml:space="preserve">        </t>
    </r>
    <r>
      <rPr>
        <b/>
        <sz val="11"/>
        <color rgb="FFFF00FF"/>
        <rFont val="Calibri"/>
        <family val="2"/>
        <scheme val="minor"/>
      </rPr>
      <t>F</t>
    </r>
    <r>
      <rPr>
        <b/>
        <vertAlign val="subscript"/>
        <sz val="11"/>
        <color rgb="FFFF00FF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rgb="FFFF0000"/>
        <rFont val="Calibri"/>
        <family val="2"/>
        <scheme val="minor"/>
      </rPr>
      <t>- Fr</t>
    </r>
  </si>
  <si>
    <r>
      <rPr>
        <b/>
        <sz val="11"/>
        <color rgb="FFFF00FF"/>
        <rFont val="Calibri"/>
        <family val="2"/>
        <scheme val="minor"/>
      </rPr>
      <t>REACTIEKRACHT</t>
    </r>
    <r>
      <rPr>
        <b/>
        <sz val="11"/>
        <color theme="1"/>
        <rFont val="Calibri"/>
        <family val="2"/>
        <scheme val="minor"/>
      </rPr>
      <t xml:space="preserve"> F</t>
    </r>
    <r>
      <rPr>
        <b/>
        <vertAlign val="subscript"/>
        <sz val="11"/>
        <color rgb="FFFF00FF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 xml:space="preserve">= </t>
    </r>
    <r>
      <rPr>
        <b/>
        <sz val="11"/>
        <color rgb="FFFF0000"/>
        <rFont val="Calibri"/>
        <family val="2"/>
        <scheme val="minor"/>
      </rPr>
      <t xml:space="preserve">- Fr </t>
    </r>
    <r>
      <rPr>
        <b/>
        <sz val="11"/>
        <color theme="1"/>
        <rFont val="Calibri"/>
        <family val="2"/>
        <scheme val="minor"/>
      </rPr>
      <t>NODIG</t>
    </r>
  </si>
  <si>
    <r>
      <t xml:space="preserve">BIJ EVENWICHT LIGGEN DE WERKPUNTEN VAN </t>
    </r>
    <r>
      <rPr>
        <b/>
        <sz val="11"/>
        <color rgb="FFFF0000"/>
        <rFont val="Calibri"/>
        <family val="2"/>
        <scheme val="minor"/>
      </rPr>
      <t>RESULTANTE Fr</t>
    </r>
    <r>
      <rPr>
        <b/>
        <sz val="11"/>
        <color theme="1"/>
        <rFont val="Calibri"/>
        <family val="2"/>
        <scheme val="minor"/>
      </rPr>
      <t xml:space="preserve"> EN </t>
    </r>
    <r>
      <rPr>
        <b/>
        <sz val="11"/>
        <color rgb="FFFF00FF"/>
        <rFont val="Calibri"/>
        <family val="2"/>
        <scheme val="minor"/>
      </rPr>
      <t>REACTIEKRACHT F</t>
    </r>
    <r>
      <rPr>
        <b/>
        <vertAlign val="subscript"/>
        <sz val="11"/>
        <color rgb="FFFF00FF"/>
        <rFont val="Calibri"/>
        <family val="2"/>
        <scheme val="minor"/>
      </rPr>
      <t>R</t>
    </r>
    <r>
      <rPr>
        <b/>
        <sz val="11"/>
        <color rgb="FFFF00FF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OP DEZELFDE </t>
    </r>
    <r>
      <rPr>
        <b/>
        <sz val="11"/>
        <color rgb="FFFF0000"/>
        <rFont val="Calibri"/>
        <family val="2"/>
        <scheme val="minor"/>
      </rPr>
      <t>WERKLIJN</t>
    </r>
  </si>
  <si>
    <r>
      <t xml:space="preserve">VOOR MOMENT EVENWICHT GELDT :   </t>
    </r>
    <r>
      <rPr>
        <b/>
        <sz val="11"/>
        <color rgb="FFFF0000"/>
        <rFont val="Calibri"/>
        <family val="2"/>
        <scheme val="minor"/>
      </rPr>
      <t>M = ∑ F</t>
    </r>
    <r>
      <rPr>
        <b/>
        <vertAlign val="subscript"/>
        <sz val="11"/>
        <color rgb="FFFF0000"/>
        <rFont val="Calibri"/>
        <family val="2"/>
        <scheme val="minor"/>
      </rPr>
      <t>i</t>
    </r>
    <r>
      <rPr>
        <b/>
        <sz val="11"/>
        <color rgb="FFFF0000"/>
        <rFont val="Calibri"/>
        <family val="2"/>
        <scheme val="minor"/>
      </rPr>
      <t xml:space="preserve"> = 0</t>
    </r>
  </si>
  <si>
    <t>LICHAAM BEWEEGT NIET</t>
  </si>
  <si>
    <t>LICHAAM DRAAIT NIET</t>
  </si>
  <si>
    <t>VOORBEELDEN</t>
  </si>
  <si>
    <t>EN LIGGEN OP DEZELFDE WERKLIJN ALS VAN DE RESULTANTE</t>
  </si>
  <si>
    <t>DE WERKPUNTEN VAN F EN R LIGGEN DAN OP DEZELFDE WERKLIJN</t>
  </si>
  <si>
    <t xml:space="preserve">EN DE WERKLIJN VAN DE REACTIEKRACHT DOOR HET ZWAARTEPUNT GAAT, </t>
  </si>
  <si>
    <r>
      <rPr>
        <b/>
        <sz val="11"/>
        <color rgb="FF7030A0"/>
        <rFont val="Calibri"/>
        <family val="2"/>
        <scheme val="minor"/>
      </rPr>
      <t>KOPPEL</t>
    </r>
    <r>
      <rPr>
        <b/>
        <sz val="11"/>
        <color theme="1"/>
        <rFont val="Calibri"/>
        <family val="2"/>
        <scheme val="minor"/>
      </rPr>
      <t xml:space="preserve"> = MOMENT Me MET TWEE </t>
    </r>
    <r>
      <rPr>
        <b/>
        <sz val="11"/>
        <color rgb="FF7030A0"/>
        <rFont val="Calibri"/>
        <family val="2"/>
        <scheme val="minor"/>
      </rPr>
      <t>EXTERNE</t>
    </r>
    <r>
      <rPr>
        <b/>
        <sz val="11"/>
        <color theme="1"/>
        <rFont val="Calibri"/>
        <family val="2"/>
        <scheme val="minor"/>
      </rPr>
      <t xml:space="preserve"> KRACHTEN DIE EVEN GROOT EN TEGENGESTELD ZIJN           +</t>
    </r>
  </si>
  <si>
    <t>EN ALS PIJL VAN BOVEN GEZIEN           (PIJLPUNT)</t>
  </si>
  <si>
    <t>(VEREN VAN PIJL)</t>
  </si>
  <si>
    <r>
      <t xml:space="preserve">EEN MOMENT WORDT OOK WEL GETEKEND ALS PIJL VAN ONDER GEZIEN     </t>
    </r>
    <r>
      <rPr>
        <b/>
        <sz val="11"/>
        <color theme="3"/>
        <rFont val="Calibri"/>
        <family val="2"/>
        <scheme val="minor"/>
      </rPr>
      <t xml:space="preserve"> X</t>
    </r>
  </si>
  <si>
    <t xml:space="preserve">VOOR MOMENTEN WORDEN VAAK VECTOREN MET DUBBELE PUNT GEBRUIKT </t>
  </si>
  <si>
    <t xml:space="preserve">HIERMEE KUN JE DAN HETZELFDE WERKEN ALS MET KRACHTEN </t>
  </si>
  <si>
    <t>OM DE VERSCHILLENDE DRAAIRICHTINGEN SAMEN TE STELLEN</t>
  </si>
  <si>
    <t>DOOR EEN KLEINE KRACHT MET EEN GROTE ARM</t>
  </si>
  <si>
    <t>DOOR EEN GROTE KRACHT MET KLEINE ARM     EN</t>
  </si>
  <si>
    <t>DE GRAVITATIEWET VAN NEWTON  HEB JE AL GEZIEN BIJ MASSA EN GEWICHT</t>
  </si>
  <si>
    <t xml:space="preserve">HOOFDSTUK 3 </t>
  </si>
  <si>
    <t xml:space="preserve">HOOFDSTUK 4 </t>
  </si>
  <si>
    <t>KRACHTEN EN BEWEGING</t>
  </si>
  <si>
    <t>HOOFDSTUK 5</t>
  </si>
  <si>
    <t>ARBEID EN ENERGIE</t>
  </si>
  <si>
    <t>VIA ENERGIE</t>
  </si>
  <si>
    <t>VIA KRACHTEN</t>
  </si>
  <si>
    <t>ZONDER BEWEGING</t>
  </si>
  <si>
    <t xml:space="preserve">      STATICA</t>
  </si>
  <si>
    <t xml:space="preserve">      DYNAMICA</t>
  </si>
  <si>
    <t>BOEK VWO 4     REST VAN HET JAAR</t>
  </si>
  <si>
    <t>WE KIJKEN DAARBIJ NAAR HET WERKELIJKE EN THEORETISCHE MODEL VOOR HOGERE BLOKKKEN,</t>
  </si>
  <si>
    <t>STANDAARD WRIJVINGS VRAAGSTUKKEN</t>
  </si>
  <si>
    <t>BLOK OP HELLING</t>
  </si>
  <si>
    <t>LADDER TEGEN MUUR</t>
  </si>
  <si>
    <t>Wb</t>
  </si>
  <si>
    <t xml:space="preserve">Wb = 0 </t>
  </si>
  <si>
    <t xml:space="preserve">GLADDE MUUR </t>
  </si>
  <si>
    <t xml:space="preserve">ANDERS </t>
  </si>
  <si>
    <t>OM</t>
  </si>
  <si>
    <t>W STOND</t>
  </si>
  <si>
    <t xml:space="preserve">ALLEEN BIJ </t>
  </si>
  <si>
    <t>KRACHT = MASSA * VERSNELLING</t>
  </si>
  <si>
    <t>F = m * a  (N)</t>
  </si>
  <si>
    <t xml:space="preserve">BIJ EEN VRIJE VAL IS a = g EN IS HET GEWICHT TEN GEVOLGE VAN DE ZWAARTEKRACHT </t>
  </si>
  <si>
    <t>G = Fz = m*g (N)</t>
  </si>
  <si>
    <t>EEN KRACHT VEROORZAAKT DUS EEN VERSNELLLING VAN EEN MASSA</t>
  </si>
  <si>
    <t>BIJ EEN CONSTANTE KRACHT IS DE VERSNELLING CONSTANT</t>
  </si>
  <si>
    <t>EN IS ER SPRAKE VAN EEN EENPARIG VERSNELDE BEWEGING</t>
  </si>
  <si>
    <t>ALS ER GEEN KRACHT IS, IS ER OOK GEEN VERSNELLING</t>
  </si>
  <si>
    <t>ER IS DAN SPRAKE VAN RUST OF EEN EENPARIGE BEWEGING (MET CONSTANTE SNELHEID)</t>
  </si>
  <si>
    <t>DE WETTEN VAN NEWTON</t>
  </si>
  <si>
    <t>OOK IN DE DYNAMICA IS ER BIJ ELKE KRACHT OOK EEN REACTIE KRACHT</t>
  </si>
  <si>
    <t>BEWEGING  = DYNAMICA</t>
  </si>
  <si>
    <t>EVENWICHT</t>
  </si>
  <si>
    <t>∑ F ≠ 0</t>
  </si>
  <si>
    <t>∑ M = 0</t>
  </si>
  <si>
    <t>∑ F = 0</t>
  </si>
  <si>
    <t>EEN MASSA WORDT DAARBIJ VAAK OPGEVAT ALS EEN "PUNTMASSA"</t>
  </si>
  <si>
    <t>DE BEWEGINGEN ZIJN IN DE RICHTING VAN DE KRACHTEN.</t>
  </si>
  <si>
    <t>CONSTANT</t>
  </si>
  <si>
    <t>EENPARIG VERSNELD</t>
  </si>
  <si>
    <t>NIET CONSTANT</t>
  </si>
  <si>
    <t xml:space="preserve"> VERSNELD</t>
  </si>
  <si>
    <t>VERSNELD</t>
  </si>
  <si>
    <t>MOMENT (DRAAIING)</t>
  </si>
  <si>
    <t>BEWEGING</t>
  </si>
  <si>
    <t>VB en EVD</t>
  </si>
  <si>
    <t>VB en VD</t>
  </si>
  <si>
    <t>EVB en VD</t>
  </si>
  <si>
    <t xml:space="preserve">RUST </t>
  </si>
  <si>
    <t xml:space="preserve"> EENPARIG </t>
  </si>
  <si>
    <t>DE VOLGENDE MATRIX OMVAT 16 COMBINATIES</t>
  </si>
  <si>
    <t>EENPARIG</t>
  </si>
  <si>
    <t>EB</t>
  </si>
  <si>
    <t>ED</t>
  </si>
  <si>
    <t>EB en ED</t>
  </si>
  <si>
    <t>VB</t>
  </si>
  <si>
    <t>VB en ED</t>
  </si>
  <si>
    <t>EVB EN ED</t>
  </si>
  <si>
    <t>EVB</t>
  </si>
  <si>
    <t>EVD</t>
  </si>
  <si>
    <t>EB en EVD</t>
  </si>
  <si>
    <t>EVB EN EVD</t>
  </si>
  <si>
    <t>EB en VD</t>
  </si>
  <si>
    <t>VD</t>
  </si>
  <si>
    <t>DE VERPLAATSING, VELOCITY EN ACCELERATION ZIJN VECTOREN MET DEZELFDE RICHTING EN WERKLIJN ALS DE KRACHT</t>
  </si>
  <si>
    <t>BIJ EEN ENKELE KRACHT IS DE BEWEGNG RECHTLIJNIG</t>
  </si>
  <si>
    <t>ALS F = 0  DAN OOK  a = 0</t>
  </si>
  <si>
    <t>VEROORZAAKT DOOR DE TRAAGHEID VAN DE MASSA</t>
  </si>
  <si>
    <t>IN FORMULE VORM:</t>
  </si>
  <si>
    <t>HEFBOMEN</t>
  </si>
  <si>
    <t>MOMENTEN ALS VECTOREN</t>
  </si>
  <si>
    <t>KOPPEL</t>
  </si>
  <si>
    <t xml:space="preserve">     H</t>
  </si>
  <si>
    <t>H * A = B * T</t>
  </si>
  <si>
    <t>H = (B/A) * T</t>
  </si>
  <si>
    <t>H * A = L * T</t>
  </si>
  <si>
    <t>H = (L/A) * T</t>
  </si>
  <si>
    <t>(Eenparig) versnelde beweging</t>
  </si>
  <si>
    <t>(IN WIKIPEDIA BEIDE FOUT)</t>
  </si>
  <si>
    <t>EEN LICHAAM MET MASSA m IS IN RUST OP EEN PLAT VLAK</t>
  </si>
  <si>
    <t>ZONDER WRIJVING IS DE VERSNELLING a(t) = F(t)/m</t>
  </si>
  <si>
    <t>DOOR HET OPPERVLAK ONDER a(t) TE BEREKENEN KUN JE DE SNELHEID v(t) BEPALEN</t>
  </si>
  <si>
    <t>DOOR HET OPPERVLAK ONDER v(t) TE BEREKENEN KUN JE DE VERPLAATSING s(t) BEPALEN</t>
  </si>
  <si>
    <r>
      <t xml:space="preserve">ALS ER WEL WRIJVING IS WORDT a(t) = F(t) - </t>
    </r>
    <r>
      <rPr>
        <b/>
        <sz val="11"/>
        <color theme="1"/>
        <rFont val="Calibri"/>
        <family val="2"/>
      </rPr>
      <t>μ * m*g (m/s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</si>
  <si>
    <r>
      <t xml:space="preserve">DE SNELHEID v(t) ZAL NU </t>
    </r>
    <r>
      <rPr>
        <b/>
        <sz val="11"/>
        <color theme="1"/>
        <rFont val="Calibri"/>
        <family val="2"/>
      </rPr>
      <t>μ*m*g*t m/s LAGER ZIJN</t>
    </r>
  </si>
  <si>
    <r>
      <t xml:space="preserve">DE VERSNELLING ZAL NU </t>
    </r>
    <r>
      <rPr>
        <b/>
        <sz val="11"/>
        <color theme="1"/>
        <rFont val="Calibri"/>
        <family val="2"/>
      </rPr>
      <t>μ*m*g*t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/2 m/s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LAGER ZIJN</t>
    </r>
  </si>
  <si>
    <t>EEN BLOK MET EN ZONDER WRIJVING, OP EEN PLAT VLAK OF OP EEN HELLING</t>
  </si>
  <si>
    <t>MET EEN KRACHT EVENWIJDIG AAN HET GLIJVLAK EN KRACHTEN DIE DAAR EEN HOEK MEE MAKEN</t>
  </si>
  <si>
    <t>INDIEN OP EEN HELLING MOET JE DE ZWAARTEKRACHT ONTBINDEN IN EEN NORMAAL EN EEN KRACHT LANGS DE HELLING</t>
  </si>
  <si>
    <t>INDIEN DE KRACHT EEN HOEK MAAKT MET HET GLIJVLAK MOET DEZE OOK ZO ONTBINDEN</t>
  </si>
  <si>
    <t xml:space="preserve">DE WRIJVINGSKRACHT WORDT DAN BEPAALD DOOR DE TOTALE NORMAALKRACHT </t>
  </si>
  <si>
    <t>DE BEWEGINGS KRACHT IS DAN HET VERSCHIL TUSSEN DE KRACHT COMPONENTEN LANGS DE HELLING EN DE WRIJVINGSKRACHT</t>
  </si>
  <si>
    <t>DE WRIJVINGSKRACHT WERKT ALTIJD TEGEN DE BEWEGING IN</t>
  </si>
  <si>
    <t>FEITELIJK IS DIT NIET VEEL ANDERS DAN WAT JE AL BIJ KRACHTEN IN EVENWICHT HEBT GELEERD.</t>
  </si>
  <si>
    <t>GEBRUIK VAN THEORIE UIT HOOFDSTUK 2</t>
  </si>
  <si>
    <t>STANDAARD OPGAVEN</t>
  </si>
  <si>
    <t>STANDAARD VRAGEN ZIJN HOE VER DE KOGEL KOMT EN MET WELKE SNELHEID HIJ DE GROND RAAKT</t>
  </si>
  <si>
    <t>AANVULLENDE INFORMATIE</t>
  </si>
  <si>
    <t>HOE JE DAARMEE MOET REKENEN HEB JE AL BIJ BEWEGING GELEERD.</t>
  </si>
  <si>
    <t>TEGELIJKERTIJD ONDERVINDT DE KOGEL EEN VRIJE VALVERSNELLING</t>
  </si>
  <si>
    <t>BEDENK MAAR EENS HOE JE ZO'N OPGAVE MOET MAKEN</t>
  </si>
  <si>
    <t>ROTATIES TEN GEVOLGE VAN EEN MOMENT</t>
  </si>
  <si>
    <t>BIJ ROTATIES HEB JE TE MAKEN MET DRAAIEN VAN HET LICHAAM OM HET ZWAARTEPUNT</t>
  </si>
  <si>
    <r>
      <t xml:space="preserve">JE MOET DAN WERKEN MET  M = J * </t>
    </r>
    <r>
      <rPr>
        <b/>
        <sz val="11"/>
        <color theme="1"/>
        <rFont val="Calibri"/>
        <family val="2"/>
      </rPr>
      <t>Ψ = J * ω</t>
    </r>
  </si>
  <si>
    <r>
      <t xml:space="preserve">HIERIN IS </t>
    </r>
    <r>
      <rPr>
        <b/>
        <sz val="11"/>
        <color theme="1"/>
        <rFont val="Calibri"/>
        <family val="2"/>
      </rPr>
      <t>Ψ DE HOEK, ω = Ψ DE HOEKSNELHEID EN Ψ = ω DE HOEKVERSNELLING</t>
    </r>
  </si>
  <si>
    <t>J = HET MASSATRAAGHEIDS MOMENT OM HET ZWAARTEPUNT</t>
  </si>
  <si>
    <r>
      <t xml:space="preserve">DE MASSA VAN DE SCHIJF = </t>
    </r>
    <r>
      <rPr>
        <b/>
        <sz val="11"/>
        <color theme="1"/>
        <rFont val="Calibri"/>
        <family val="2"/>
      </rPr>
      <t>π d ρ R</t>
    </r>
    <r>
      <rPr>
        <b/>
        <vertAlign val="superscript"/>
        <sz val="11"/>
        <color theme="1"/>
        <rFont val="Calibri"/>
        <family val="2"/>
      </rPr>
      <t xml:space="preserve">2 </t>
    </r>
  </si>
  <si>
    <r>
      <t>DUS J = 1/2  m R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</si>
  <si>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 xml:space="preserve">EXTRA INFORMATIE </t>
  </si>
  <si>
    <t>(GELDT OOK VOOR EEN LANGE AS)</t>
  </si>
  <si>
    <r>
      <t>VOOR EEN HOMOGENE BOL IS J = 2/5 m R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</si>
  <si>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 xml:space="preserve">VOOR EEN HOMOGENE RONDE SCHIJF IS J = </t>
    </r>
    <r>
      <rPr>
        <b/>
        <sz val="11"/>
        <color theme="1"/>
        <rFont val="Calibri"/>
        <family val="2"/>
      </rPr>
      <t>∫ m(r) * r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dr = ∫ 2 π d ρ r2 r dr = 2 π d ρ ∫ r</t>
    </r>
    <r>
      <rPr>
        <b/>
        <vertAlign val="superscript"/>
        <sz val="11"/>
        <color theme="1"/>
        <rFont val="Calibri"/>
        <family val="2"/>
      </rPr>
      <t>3</t>
    </r>
    <r>
      <rPr>
        <b/>
        <sz val="11"/>
        <color theme="1"/>
        <rFont val="Calibri"/>
        <family val="2"/>
      </rPr>
      <t xml:space="preserve"> dr = π d ρ R</t>
    </r>
    <r>
      <rPr>
        <b/>
        <vertAlign val="superscript"/>
        <sz val="11"/>
        <color theme="1"/>
        <rFont val="Calibri"/>
        <family val="2"/>
      </rPr>
      <t>4</t>
    </r>
    <r>
      <rPr>
        <b/>
        <sz val="11"/>
        <color theme="1"/>
        <rFont val="Calibri"/>
        <family val="2"/>
      </rPr>
      <t>/2</t>
    </r>
  </si>
  <si>
    <t>HEB JE WEER EENS GEZIEN WAAR JE DIFFERENTIEREN EN INTEGREREN BIJ NODIG HEBT</t>
  </si>
  <si>
    <t>HOOFDSTUK 4 HEET KRACHT EN BEWEGING</t>
  </si>
  <si>
    <t xml:space="preserve">WE BEPERKEN ONS DUS TOT BEWEGINGEN DIE VEROORZAAKT WORDEN DOOR KRACHTEN </t>
  </si>
  <si>
    <r>
      <t xml:space="preserve">MET STEEDS </t>
    </r>
    <r>
      <rPr>
        <b/>
        <sz val="11"/>
        <color theme="1"/>
        <rFont val="Calibri"/>
        <family val="2"/>
      </rPr>
      <t>∑ M = 0 EN DUS ZONDER DRAAIEN</t>
    </r>
  </si>
  <si>
    <t>BIJ EEN COMBINATIE VAN KRACHTEN KUNNEN NIET RECHTLIJNIGE BEWEGINGEN ONTSTAAN</t>
  </si>
  <si>
    <r>
      <t xml:space="preserve">EEN CONSTANT MOMENT IS DAN </t>
    </r>
    <r>
      <rPr>
        <b/>
        <sz val="11"/>
        <color theme="1"/>
        <rFont val="Calibri"/>
        <family val="2"/>
      </rPr>
      <t>ÉÉN OP ÉÉN VERGELIJKBAAR MET EEN CONSTANTE KRACHT</t>
    </r>
    <r>
      <rPr>
        <b/>
        <sz val="11"/>
        <color theme="1"/>
        <rFont val="Calibri"/>
        <family val="2"/>
        <scheme val="minor"/>
      </rPr>
      <t xml:space="preserve"> </t>
    </r>
  </si>
  <si>
    <t>HIERMEE KUN JE DAN DE BEWEGING VAN EEN AS OP EEN HELLEND VLAK BEREKENEN</t>
  </si>
  <si>
    <t>OF DE TRAAGHEID VAN EEN KATROL SCHIJF MEE IN REKENING BRENGEN</t>
  </si>
  <si>
    <t>http://www.walter-fendt.de/ph11nl/lever_nl.htm</t>
  </si>
  <si>
    <t xml:space="preserve">DEMO BALANS </t>
  </si>
  <si>
    <t>W = WORK</t>
  </si>
  <si>
    <t>A = ARBEID</t>
  </si>
  <si>
    <t>PLOEGEN</t>
  </si>
  <si>
    <t>TRAPLOPEN</t>
  </si>
  <si>
    <t>PAARDEN</t>
  </si>
  <si>
    <t>OMHOOG</t>
  </si>
  <si>
    <t>ZIJWAARTS</t>
  </si>
  <si>
    <t xml:space="preserve">W = G * H </t>
  </si>
  <si>
    <t>W = 0</t>
  </si>
  <si>
    <t>WANT GEEN ZIJWAARTSE KRACHT</t>
  </si>
  <si>
    <t>PHUFFFFFF!</t>
  </si>
  <si>
    <t xml:space="preserve">KRACHT </t>
  </si>
  <si>
    <t xml:space="preserve">VERPLAATSING           </t>
  </si>
  <si>
    <t>V (N)</t>
  </si>
  <si>
    <t>0 (m)</t>
  </si>
  <si>
    <t>0 (Nm)</t>
  </si>
  <si>
    <t>H  (N)</t>
  </si>
  <si>
    <t>S  (m)</t>
  </si>
  <si>
    <t xml:space="preserve">ARBEID </t>
  </si>
  <si>
    <t xml:space="preserve">    H EN S OP ZELFDE WERKLIJN</t>
  </si>
  <si>
    <t xml:space="preserve">   UITGEOEFEND OP DE PLOEG</t>
  </si>
  <si>
    <t>W = F *S</t>
  </si>
  <si>
    <t>G (N)</t>
  </si>
  <si>
    <t xml:space="preserve">     0 (Nm)</t>
  </si>
  <si>
    <t>WANT GEWICHT STEEDS AANWEZIG</t>
  </si>
  <si>
    <t xml:space="preserve"> BEWEGING STEEDS OMHOOG</t>
  </si>
  <si>
    <t xml:space="preserve">   VERRICHT DOOR DE PAARDEN</t>
  </si>
  <si>
    <t xml:space="preserve"> H * S  (Nm)</t>
  </si>
  <si>
    <r>
      <t xml:space="preserve">= S * T * cos </t>
    </r>
    <r>
      <rPr>
        <b/>
        <sz val="11"/>
        <color theme="1"/>
        <rFont val="Calibri"/>
        <family val="2"/>
      </rPr>
      <t>α</t>
    </r>
  </si>
  <si>
    <r>
      <rPr>
        <b/>
        <sz val="11"/>
        <color theme="1"/>
        <rFont val="Calibri"/>
        <family val="2"/>
        <scheme val="minor"/>
      </rPr>
      <t xml:space="preserve">BIJ ARBEID REKEN JE MET </t>
    </r>
    <r>
      <rPr>
        <b/>
        <sz val="11"/>
        <color rgb="FFFF0000"/>
        <rFont val="Calibri"/>
        <family val="2"/>
        <scheme val="minor"/>
      </rPr>
      <t xml:space="preserve">EXTERNE CONSTANTE KRACHTEN </t>
    </r>
  </si>
  <si>
    <r>
      <t xml:space="preserve">JE MOET KRACHTEN </t>
    </r>
    <r>
      <rPr>
        <b/>
        <sz val="11"/>
        <color rgb="FFFF0000"/>
        <rFont val="Calibri"/>
        <family val="2"/>
        <scheme val="minor"/>
      </rPr>
      <t>ONTBINDEN IN DE RICHTING VAN DE BEWEGING</t>
    </r>
  </si>
  <si>
    <r>
      <t xml:space="preserve">IN DE NATUURKUNDE HANGT ARBEID AF VAN </t>
    </r>
    <r>
      <rPr>
        <b/>
        <sz val="11"/>
        <color rgb="FFFF0000"/>
        <rFont val="Calibri"/>
        <family val="2"/>
        <scheme val="minor"/>
      </rPr>
      <t xml:space="preserve">WEG S </t>
    </r>
    <r>
      <rPr>
        <b/>
        <sz val="11"/>
        <color theme="1"/>
        <rFont val="Calibri"/>
        <family val="2"/>
        <scheme val="minor"/>
      </rPr>
      <t>EN NIET VAN WEG W</t>
    </r>
  </si>
  <si>
    <t>ALS HIJ WEER EVENVEEL DAALT IS DE VERTICALE VERPLAATSING H = 0 (m) EN DE ARBEID VAN G :    W = G * 0 = 0 (Nm)</t>
  </si>
  <si>
    <t>ARBEID = ENERGIE</t>
  </si>
  <si>
    <t>DIT IS VERGELIJKBAAR MET WEG S EN WEG W BIJ BEWEGING IN HOOFDSTUK 2</t>
  </si>
  <si>
    <t>POTENTIELE ENERGIE</t>
  </si>
  <si>
    <t>ALS EEN MASSA WORDT VASTGEHOUDEN EN h METER ZOU KUNNEN VALLEN ALS HET ZOU WORDEN LOSGELATEN</t>
  </si>
  <si>
    <t xml:space="preserve">MEN NOEMT DIT DE POTENTIELE ENERGIE TEN GEVOLGE VAN DE ZWAARTEKRACHT </t>
  </si>
  <si>
    <t>IN DIAGRAMVORM</t>
  </si>
  <si>
    <t>VERPLAATSING</t>
  </si>
  <si>
    <t>PLAATS</t>
  </si>
  <si>
    <t xml:space="preserve">DAN IS DE ENERGIE DIE DAAR BIJ "VRIJ" ZOU KOMEN </t>
  </si>
  <si>
    <t>Nm = Joule = J</t>
  </si>
  <si>
    <t>Nm/s = J/s = Watt = W</t>
  </si>
  <si>
    <t>1 pk = 736 W = 0,736 kW</t>
  </si>
  <si>
    <t xml:space="preserve">VERMOGEN = ARBEID / TIJD </t>
  </si>
  <si>
    <t>Een paardekracht is in feite geen kracht maar een vermogen om 150 kg in 30 minuten op te hijsen</t>
  </si>
  <si>
    <t>(Reken maar na)</t>
  </si>
  <si>
    <t xml:space="preserve">           F = C*X</t>
  </si>
  <si>
    <r>
      <t>W = E</t>
    </r>
    <r>
      <rPr>
        <b/>
        <vertAlign val="subscript"/>
        <sz val="11"/>
        <color rgb="FFFF0000"/>
        <rFont val="Calibri"/>
        <family val="2"/>
        <scheme val="minor"/>
      </rPr>
      <t>pot</t>
    </r>
    <r>
      <rPr>
        <b/>
        <sz val="11"/>
        <color rgb="FFFF0000"/>
        <rFont val="Calibri"/>
        <family val="2"/>
        <scheme val="minor"/>
      </rPr>
      <t xml:space="preserve"> = E</t>
    </r>
    <r>
      <rPr>
        <b/>
        <vertAlign val="subscript"/>
        <sz val="11"/>
        <color rgb="FFFF0000"/>
        <rFont val="Calibri"/>
        <family val="2"/>
        <scheme val="minor"/>
      </rPr>
      <t>v</t>
    </r>
    <r>
      <rPr>
        <b/>
        <sz val="11"/>
        <color rgb="FFFF0000"/>
        <rFont val="Calibri"/>
        <family val="2"/>
        <scheme val="minor"/>
      </rPr>
      <t xml:space="preserve"> = 1/2 * C * X</t>
    </r>
    <r>
      <rPr>
        <b/>
        <vertAlign val="superscript"/>
        <sz val="11"/>
        <color rgb="FFFF0000"/>
        <rFont val="Calibri"/>
        <family val="2"/>
        <scheme val="minor"/>
      </rPr>
      <t>2</t>
    </r>
  </si>
  <si>
    <t>EEN ANDERE VORM VAN POTENTIELE ENERGIE IS DE VEER-ENERGIE  DIE IS OPGESLAGEN IN EEN VEER</t>
  </si>
  <si>
    <r>
      <t>E = E</t>
    </r>
    <r>
      <rPr>
        <b/>
        <vertAlign val="subscript"/>
        <sz val="11"/>
        <color theme="1"/>
        <rFont val="Calibri"/>
        <family val="2"/>
        <scheme val="minor"/>
      </rPr>
      <t>pot</t>
    </r>
    <r>
      <rPr>
        <b/>
        <sz val="11"/>
        <color theme="1"/>
        <rFont val="Calibri"/>
        <family val="2"/>
        <scheme val="minor"/>
      </rPr>
      <t xml:space="preserve"> = E</t>
    </r>
    <r>
      <rPr>
        <b/>
        <vertAlign val="subscript"/>
        <sz val="11"/>
        <color theme="1"/>
        <rFont val="Calibri"/>
        <family val="2"/>
        <scheme val="minor"/>
      </rPr>
      <t>z</t>
    </r>
    <r>
      <rPr>
        <b/>
        <sz val="11"/>
        <color theme="1"/>
        <rFont val="Calibri"/>
        <family val="2"/>
        <scheme val="minor"/>
      </rPr>
      <t xml:space="preserve"> = m * g* h</t>
    </r>
    <r>
      <rPr>
        <b/>
        <vertAlign val="subscript"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  (Nm)</t>
    </r>
  </si>
  <si>
    <r>
      <t>OOK WEL KORTWEG POTENTIELE ENERGIE E</t>
    </r>
    <r>
      <rPr>
        <b/>
        <vertAlign val="subscript"/>
        <sz val="11"/>
        <color theme="1"/>
        <rFont val="Calibri"/>
        <family val="2"/>
        <scheme val="minor"/>
      </rPr>
      <t xml:space="preserve">pot </t>
    </r>
    <r>
      <rPr>
        <b/>
        <sz val="11"/>
        <color theme="1"/>
        <rFont val="Calibri"/>
        <family val="2"/>
        <scheme val="minor"/>
      </rPr>
      <t>OF ZWAARTE-ENERGIE E</t>
    </r>
    <r>
      <rPr>
        <b/>
        <vertAlign val="subscript"/>
        <sz val="11"/>
        <color theme="1"/>
        <rFont val="Calibri"/>
        <family val="2"/>
        <scheme val="minor"/>
      </rPr>
      <t>z</t>
    </r>
  </si>
  <si>
    <t>(VEER UITGETROKKEN OF INGEDRUKT EN VASTGEHOUDEN)</t>
  </si>
  <si>
    <t>HET GAAT OM HET HOOGTEVERSCHIL h EN NIET OM DE HOOGTEN ZELF</t>
  </si>
  <si>
    <t>JE MAG DAAROM WILLEKEURIG EEN REFERENTIENIVEAU KIEZEN</t>
  </si>
  <si>
    <t>EN DE HOOGTEN T.O.V. DAT REFERENTIENIVEAU AANGEVEN</t>
  </si>
  <si>
    <t>HET REFERENTIE NIVEAU IS HIER DE EVENWICHTSTAND MET X = 0</t>
  </si>
  <si>
    <t>POTENTIELE ENERGIE MEER ALGEMEEN EN BETER</t>
  </si>
  <si>
    <t>KINETISCHE ENERGIE</t>
  </si>
  <si>
    <t>BIJ TRANSLATIE = RECHTLIJNIGE BEWEGING</t>
  </si>
  <si>
    <r>
      <t>EEN MASSA DIE RECHTLIJNIG BEWEEGT HEEFT IN DIE RICHTING EEN KINETISCHE ENERGIE   E</t>
    </r>
    <r>
      <rPr>
        <b/>
        <vertAlign val="subscript"/>
        <sz val="11"/>
        <color theme="1"/>
        <rFont val="Calibri"/>
        <family val="2"/>
        <scheme val="minor"/>
      </rPr>
      <t xml:space="preserve">k </t>
    </r>
    <r>
      <rPr>
        <b/>
        <sz val="11"/>
        <color theme="1"/>
        <rFont val="Calibri"/>
        <family val="2"/>
        <scheme val="minor"/>
      </rPr>
      <t>= 1/2 * m * V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</si>
  <si>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DUS Nm = J = kg m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/ s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</si>
  <si>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 xml:space="preserve">(Nm)   </t>
  </si>
  <si>
    <r>
      <t>Nm = kg 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/s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</si>
  <si>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WET VAN BEHOUD VAN ENERGIE</t>
  </si>
  <si>
    <t>IDEAAL MODEL ZONDER VERLIEZEN DOOR WRIJVING EN/OF LUCHTWEERSTAND</t>
  </si>
  <si>
    <r>
      <t>E</t>
    </r>
    <r>
      <rPr>
        <b/>
        <vertAlign val="subscript"/>
        <sz val="11"/>
        <color theme="1"/>
        <rFont val="Calibri"/>
        <family val="2"/>
        <scheme val="minor"/>
      </rPr>
      <t>pot 1</t>
    </r>
    <r>
      <rPr>
        <b/>
        <sz val="11"/>
        <color theme="1"/>
        <rFont val="Calibri"/>
        <family val="2"/>
        <scheme val="minor"/>
      </rPr>
      <t xml:space="preserve"> + E</t>
    </r>
    <r>
      <rPr>
        <b/>
        <vertAlign val="subscript"/>
        <sz val="11"/>
        <color theme="1"/>
        <rFont val="Calibri"/>
        <family val="2"/>
        <scheme val="minor"/>
      </rPr>
      <t>kin1</t>
    </r>
    <r>
      <rPr>
        <b/>
        <sz val="11"/>
        <color theme="1"/>
        <rFont val="Calibri"/>
        <family val="2"/>
        <scheme val="minor"/>
      </rPr>
      <t xml:space="preserve"> =  E</t>
    </r>
    <r>
      <rPr>
        <b/>
        <vertAlign val="subscript"/>
        <sz val="11"/>
        <color theme="1"/>
        <rFont val="Calibri"/>
        <family val="2"/>
        <scheme val="minor"/>
      </rPr>
      <t>pot2</t>
    </r>
    <r>
      <rPr>
        <b/>
        <sz val="11"/>
        <color theme="1"/>
        <rFont val="Calibri"/>
        <family val="2"/>
        <scheme val="minor"/>
      </rPr>
      <t xml:space="preserve"> + E</t>
    </r>
    <r>
      <rPr>
        <b/>
        <vertAlign val="subscript"/>
        <sz val="11"/>
        <color theme="1"/>
        <rFont val="Calibri"/>
        <family val="2"/>
        <scheme val="minor"/>
      </rPr>
      <t xml:space="preserve">kin2 </t>
    </r>
  </si>
  <si>
    <r>
      <t>E</t>
    </r>
    <r>
      <rPr>
        <b/>
        <vertAlign val="subscript"/>
        <sz val="11"/>
        <color theme="1"/>
        <rFont val="Calibri"/>
        <family val="2"/>
        <scheme val="minor"/>
      </rPr>
      <t>pot</t>
    </r>
    <r>
      <rPr>
        <b/>
        <sz val="11"/>
        <color theme="1"/>
        <rFont val="Calibri"/>
        <family val="2"/>
        <scheme val="minor"/>
      </rPr>
      <t xml:space="preserve"> + E</t>
    </r>
    <r>
      <rPr>
        <b/>
        <vertAlign val="subscript"/>
        <sz val="11"/>
        <color theme="1"/>
        <rFont val="Calibri"/>
        <family val="2"/>
        <scheme val="minor"/>
      </rPr>
      <t>kin</t>
    </r>
    <r>
      <rPr>
        <b/>
        <sz val="11"/>
        <color theme="1"/>
        <rFont val="Calibri"/>
        <family val="2"/>
        <scheme val="minor"/>
      </rPr>
      <t xml:space="preserve"> = Constant</t>
    </r>
  </si>
  <si>
    <t>En dus</t>
  </si>
  <si>
    <t>Na delen door m:</t>
  </si>
  <si>
    <r>
      <t>m g h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+ 1/2 m V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= m g 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+ 1/2 m V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</si>
  <si>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g h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+ 1/2 V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= g 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+ 1/2 V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</si>
  <si>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Als V1 = 0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</si>
  <si>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( 2g(h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- 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+ V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>1/2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</si>
  <si>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( 2g(h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- 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)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</si>
  <si>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r>
      <t>1/2 C X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= 1/2 C X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+ 1/2 m V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</si>
  <si>
    <t>NA UITREKKING X1 EN LOSLATEN GAAT DE MASSA TRILLEN OM DE EVENWICHTSSTAND</t>
  </si>
  <si>
    <r>
      <t xml:space="preserve">HOEKFREQUENTIE = </t>
    </r>
    <r>
      <rPr>
        <b/>
        <sz val="11"/>
        <color theme="1"/>
        <rFont val="Calibri"/>
        <family val="2"/>
      </rPr>
      <t xml:space="preserve">ω = </t>
    </r>
  </si>
  <si>
    <r>
      <t>DIT IS EEN SINUSBEWEGING GESCHREVEN ALS X = X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sin </t>
    </r>
    <r>
      <rPr>
        <b/>
        <sz val="11"/>
        <color theme="1"/>
        <rFont val="Calibri"/>
        <family val="2"/>
      </rPr>
      <t>ω t</t>
    </r>
  </si>
  <si>
    <r>
      <t>AMPLITUDE = X</t>
    </r>
    <r>
      <rPr>
        <b/>
        <vertAlign val="subscript"/>
        <sz val="11"/>
        <color theme="1"/>
        <rFont val="Calibri"/>
        <family val="2"/>
        <scheme val="minor"/>
      </rPr>
      <t>1</t>
    </r>
  </si>
  <si>
    <r>
      <t>DE MAXIMALE SNELHEID DOOR DE EVENWICHTSSTAND V = X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* </t>
    </r>
    <r>
      <rPr>
        <b/>
        <sz val="11"/>
        <color theme="1"/>
        <rFont val="Calibri"/>
        <family val="2"/>
      </rPr>
      <t>ω</t>
    </r>
  </si>
  <si>
    <t>VALBEWEGING</t>
  </si>
  <si>
    <t>VEER</t>
  </si>
  <si>
    <t>ZONDER LUCHTWEERSTAND</t>
  </si>
  <si>
    <t xml:space="preserve">DIT IS GELIJK AAN DE SNELHEID AAN DE RAND VAN EEN RONDRAAIENDE RONDE SCHIJF MET STRAAL R = X1 </t>
  </si>
  <si>
    <t>EEN GROTERE MASSA TRILT DUS LANGZAMER EN MET LAGERE FREQUENTIE</t>
  </si>
  <si>
    <t>BIJ EEN STIJVERE VEER IS DE TRILLING SNELLER EN DE FREQUENTIE HOGER</t>
  </si>
  <si>
    <r>
      <t>DE REFERENTIE WAARDEN VOOR E</t>
    </r>
    <r>
      <rPr>
        <b/>
        <vertAlign val="subscript"/>
        <sz val="11"/>
        <color theme="1"/>
        <rFont val="Calibri"/>
        <family val="2"/>
        <scheme val="minor"/>
      </rPr>
      <t>pot</t>
    </r>
    <r>
      <rPr>
        <b/>
        <sz val="11"/>
        <color theme="1"/>
        <rFont val="Calibri"/>
        <family val="2"/>
        <scheme val="minor"/>
      </rPr>
      <t xml:space="preserve"> EN E</t>
    </r>
    <r>
      <rPr>
        <b/>
        <vertAlign val="subscript"/>
        <sz val="11"/>
        <color theme="1"/>
        <rFont val="Calibri"/>
        <family val="2"/>
        <scheme val="minor"/>
      </rPr>
      <t>kin</t>
    </r>
    <r>
      <rPr>
        <b/>
        <sz val="11"/>
        <color theme="1"/>
        <rFont val="Calibri"/>
        <family val="2"/>
        <scheme val="minor"/>
      </rPr>
      <t xml:space="preserve"> MOGEN VRIJ WORDEN GEKOZEN</t>
    </r>
  </si>
  <si>
    <r>
      <t>HIERUIT VOLGT:  ω =(c/m)</t>
    </r>
    <r>
      <rPr>
        <b/>
        <vertAlign val="superscript"/>
        <sz val="11"/>
        <color theme="1"/>
        <rFont val="Calibri"/>
        <family val="2"/>
        <scheme val="minor"/>
      </rPr>
      <t>1/2</t>
    </r>
    <r>
      <rPr>
        <b/>
        <sz val="11"/>
        <color theme="1"/>
        <rFont val="Calibri"/>
        <family val="2"/>
        <scheme val="minor"/>
      </rPr>
      <t xml:space="preserve">  (rad/s) ,   T = 2 </t>
    </r>
    <r>
      <rPr>
        <b/>
        <sz val="11"/>
        <color theme="1"/>
        <rFont val="Calibri"/>
        <family val="2"/>
      </rPr>
      <t>π (m/c)</t>
    </r>
    <r>
      <rPr>
        <b/>
        <vertAlign val="superscript"/>
        <sz val="11"/>
        <color theme="1"/>
        <rFont val="Calibri"/>
        <family val="2"/>
      </rPr>
      <t xml:space="preserve">1/2 </t>
    </r>
    <r>
      <rPr>
        <b/>
        <sz val="11"/>
        <color theme="1"/>
        <rFont val="Calibri"/>
        <family val="2"/>
      </rPr>
      <t>(s)   EN    f = 1/2π * (c/m)</t>
    </r>
    <r>
      <rPr>
        <b/>
        <vertAlign val="superscript"/>
        <sz val="11"/>
        <color theme="1"/>
        <rFont val="Calibri"/>
        <family val="2"/>
      </rPr>
      <t xml:space="preserve">1/2 </t>
    </r>
    <r>
      <rPr>
        <b/>
        <sz val="11"/>
        <color theme="1"/>
        <rFont val="Calibri"/>
        <family val="2"/>
      </rPr>
      <t xml:space="preserve"> (s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>)</t>
    </r>
  </si>
  <si>
    <r>
      <t>MET DRAAIFREQUENTIE f /1/T (s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), TRILLINGSTIJD T(s) EN HOEKSNELHEID </t>
    </r>
    <r>
      <rPr>
        <b/>
        <sz val="11"/>
        <color theme="1"/>
        <rFont val="Calibri"/>
        <family val="2"/>
      </rPr>
      <t>ω = 2π/T (rad/s)</t>
    </r>
  </si>
  <si>
    <t>HORIZONTALE KOGEL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</si>
  <si>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= ( 2gH)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</si>
  <si>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r>
      <t>WET VAN BEHOUD VAN ENERGIE: 1/2 m V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mgH = 1/2 m V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</si>
  <si>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Eindsnelheid</t>
  </si>
  <si>
    <t xml:space="preserve">DE TOTALE SNELHEID WAARMEE DE KOGEL DE GROND RAAKT 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</si>
  <si>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( 2gH + V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 xml:space="preserve">1/2 </t>
    </r>
  </si>
  <si>
    <t>H m BOVEN EEN VLAKKE GROND, ZONDER LUCHTWEERSTAND</t>
  </si>
  <si>
    <t>TERUGSTEL</t>
  </si>
  <si>
    <t>G</t>
  </si>
  <si>
    <t xml:space="preserve">            SPANKRACHT</t>
  </si>
  <si>
    <t>INITIELE KRACHT</t>
  </si>
  <si>
    <t>NA LOSLATEN WERKT</t>
  </si>
  <si>
    <t>DEZE NIET MEER</t>
  </si>
  <si>
    <t>(Pythagoras)</t>
  </si>
  <si>
    <r>
      <t>DE TOTALE SNELHEID = (v1^2 + Vv^2)</t>
    </r>
    <r>
      <rPr>
        <b/>
        <vertAlign val="superscript"/>
        <sz val="11"/>
        <color theme="1"/>
        <rFont val="Calibri"/>
        <family val="2"/>
        <scheme val="minor"/>
      </rPr>
      <t xml:space="preserve">0,5 </t>
    </r>
    <r>
      <rPr>
        <b/>
        <sz val="11"/>
        <color theme="1"/>
        <rFont val="Calibri"/>
        <family val="2"/>
        <scheme val="minor"/>
      </rPr>
      <t>= V</t>
    </r>
    <r>
      <rPr>
        <b/>
        <vertAlign val="subscript"/>
        <sz val="11"/>
        <color theme="1"/>
        <rFont val="Calibri"/>
        <family val="2"/>
        <scheme val="minor"/>
      </rPr>
      <t>2</t>
    </r>
  </si>
  <si>
    <t>OMHOOG TE PLAATSEN</t>
  </si>
  <si>
    <t>OM OPZIJ EN h</t>
  </si>
  <si>
    <t xml:space="preserve">         L</t>
  </si>
  <si>
    <t>MET LINEAIRE VEERCONSTANTE C, ZONDER DEMPING</t>
  </si>
  <si>
    <t xml:space="preserve">      X</t>
  </si>
  <si>
    <r>
      <t xml:space="preserve">    ZONDER LUCHTWEERSTAND, </t>
    </r>
    <r>
      <rPr>
        <b/>
        <sz val="11"/>
        <color theme="1"/>
        <rFont val="Calibri"/>
        <family val="2"/>
      </rPr>
      <t>α (RAD)</t>
    </r>
  </si>
  <si>
    <r>
      <t xml:space="preserve">Ft /G = sin </t>
    </r>
    <r>
      <rPr>
        <b/>
        <sz val="11"/>
        <color theme="1"/>
        <rFont val="Calibri"/>
        <family val="2"/>
      </rPr>
      <t>α  EN X/L = sin α</t>
    </r>
  </si>
  <si>
    <r>
      <t xml:space="preserve">MET VEERCONSTANT C = </t>
    </r>
    <r>
      <rPr>
        <b/>
        <sz val="11"/>
        <color theme="1"/>
        <rFont val="Calibri"/>
        <family val="2"/>
      </rPr>
      <t>m g/L</t>
    </r>
  </si>
  <si>
    <r>
      <t>ω =(g/L)</t>
    </r>
    <r>
      <rPr>
        <b/>
        <vertAlign val="superscript"/>
        <sz val="11"/>
        <color theme="1"/>
        <rFont val="Calibri"/>
        <family val="2"/>
        <scheme val="minor"/>
      </rPr>
      <t>1/2</t>
    </r>
    <r>
      <rPr>
        <b/>
        <sz val="11"/>
        <color theme="1"/>
        <rFont val="Calibri"/>
        <family val="2"/>
        <scheme val="minor"/>
      </rPr>
      <t xml:space="preserve">  (rad/s) ,   T = 2 </t>
    </r>
    <r>
      <rPr>
        <b/>
        <sz val="11"/>
        <color theme="1"/>
        <rFont val="Calibri"/>
        <family val="2"/>
      </rPr>
      <t>π (L/g)</t>
    </r>
    <r>
      <rPr>
        <b/>
        <vertAlign val="superscript"/>
        <sz val="11"/>
        <color theme="1"/>
        <rFont val="Calibri"/>
        <family val="2"/>
      </rPr>
      <t xml:space="preserve">1/2 </t>
    </r>
    <r>
      <rPr>
        <b/>
        <sz val="11"/>
        <color theme="1"/>
        <rFont val="Calibri"/>
        <family val="2"/>
      </rPr>
      <t>(s)   EN    f = 1/2π * (g/L)</t>
    </r>
    <r>
      <rPr>
        <b/>
        <vertAlign val="superscript"/>
        <sz val="11"/>
        <color theme="1"/>
        <rFont val="Calibri"/>
        <family val="2"/>
      </rPr>
      <t xml:space="preserve">1/2 </t>
    </r>
    <r>
      <rPr>
        <b/>
        <sz val="11"/>
        <color theme="1"/>
        <rFont val="Calibri"/>
        <family val="2"/>
      </rPr>
      <t xml:space="preserve"> (s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>)</t>
    </r>
  </si>
  <si>
    <t>EN ONAFHANKELIJK VAN DE MASSA</t>
  </si>
  <si>
    <t>DIT RESULTEERT IN:</t>
  </si>
  <si>
    <r>
      <t xml:space="preserve">VOOR KLEINE HOEKEN IS SIN </t>
    </r>
    <r>
      <rPr>
        <b/>
        <sz val="11"/>
        <color theme="1"/>
        <rFont val="Calibri"/>
        <family val="2"/>
      </rPr>
      <t>α ~ α   ZODAT  X/L ~ α EN  Ft ~ α</t>
    </r>
    <r>
      <rPr>
        <b/>
        <sz val="11"/>
        <color theme="1"/>
        <rFont val="Calibri"/>
        <family val="2"/>
        <scheme val="minor"/>
      </rPr>
      <t xml:space="preserve"> G =</t>
    </r>
    <r>
      <rPr>
        <b/>
        <sz val="11"/>
        <color theme="1"/>
        <rFont val="Calibri"/>
        <family val="2"/>
      </rPr>
      <t xml:space="preserve"> (m g/L ) * X</t>
    </r>
  </si>
  <si>
    <t>VOOR KLEINE HOEKEN KUN JE EEN SLINGER DUS BESCHOUWEN ALS EEN LINEAIRE VEER</t>
  </si>
  <si>
    <t>EEN SLINGER MET LENGTE L BEWEEGT OP DE MAAN LANGZAMER DAN OP AARDE</t>
  </si>
  <si>
    <t xml:space="preserve">JE KUNT DE WET VAN BEHOUD VAN ENERGIE OOK DIRECT TOEPASSEN </t>
  </si>
  <si>
    <r>
      <t>1/2 m V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= mgh</t>
    </r>
  </si>
  <si>
    <r>
      <t xml:space="preserve">MET h = L (1-cos </t>
    </r>
    <r>
      <rPr>
        <b/>
        <sz val="11"/>
        <color theme="1"/>
        <rFont val="Calibri"/>
        <family val="2"/>
      </rPr>
      <t>α</t>
    </r>
    <r>
      <rPr>
        <b/>
        <vertAlign val="subscript"/>
        <sz val="11"/>
        <color theme="1"/>
        <rFont val="Calibri"/>
        <family val="2"/>
      </rPr>
      <t>b</t>
    </r>
    <r>
      <rPr>
        <b/>
        <sz val="11"/>
        <color theme="1"/>
        <rFont val="Calibri"/>
        <family val="2"/>
      </rPr>
      <t>)</t>
    </r>
  </si>
  <si>
    <t>MET POSITIE 1 ALS VERTICAAL EN POSITIE 2 ALS ZO VER MOGELIJK UIT EN h T.O.V VERTICAAL</t>
  </si>
  <si>
    <t>GEEFT</t>
  </si>
  <si>
    <r>
      <t>WORDT V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(2gL(1-cos </t>
    </r>
    <r>
      <rPr>
        <b/>
        <sz val="11"/>
        <color theme="1"/>
        <rFont val="Calibri"/>
        <family val="2"/>
      </rPr>
      <t>α</t>
    </r>
    <r>
      <rPr>
        <b/>
        <vertAlign val="subscript"/>
        <sz val="11"/>
        <color theme="1"/>
        <rFont val="Calibri"/>
        <family val="2"/>
      </rPr>
      <t>b</t>
    </r>
    <r>
      <rPr>
        <b/>
        <sz val="11"/>
        <color theme="1"/>
        <rFont val="Calibri"/>
        <family val="2"/>
      </rPr>
      <t>))</t>
    </r>
    <r>
      <rPr>
        <b/>
        <vertAlign val="superscript"/>
        <sz val="11"/>
        <color theme="1"/>
        <rFont val="Calibri"/>
        <family val="2"/>
      </rPr>
      <t>0.5</t>
    </r>
  </si>
  <si>
    <r>
      <t>Richtingen V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EN V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zijn hiervoor niet van belang</t>
    </r>
  </si>
  <si>
    <t>VOOR EEN VALBEWEGING GELDT:</t>
  </si>
  <si>
    <t>DE UITWIJKING IS HIER ALS REFERENTIE 1 GEKOZEN</t>
  </si>
  <si>
    <r>
      <t>ALS X = 0 GAAT m DOOR DE EVENWICHTSSTAND MET EEN MAXIMALE SNELHEID = V = X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* (C/m)</t>
    </r>
    <r>
      <rPr>
        <b/>
        <vertAlign val="superscript"/>
        <sz val="11"/>
        <color theme="1"/>
        <rFont val="Calibri"/>
        <family val="2"/>
        <scheme val="minor"/>
      </rPr>
      <t>1/2</t>
    </r>
    <r>
      <rPr>
        <b/>
        <sz val="11"/>
        <color theme="1"/>
        <rFont val="Calibri"/>
        <family val="2"/>
        <scheme val="minor"/>
      </rPr>
      <t xml:space="preserve"> </t>
    </r>
  </si>
  <si>
    <t xml:space="preserve">DIT IS DUS UITSLUITEND AFHANKELIJK VAN DE SLINGERLENGTE </t>
  </si>
  <si>
    <t xml:space="preserve">VOOR HOEKEN TOT 20 GRADEN IS DE AFWIJKING VAN DE EERDERE BENADERING KLEINER DAN 2% </t>
  </si>
  <si>
    <t>VOOR HOEKEN TOT 40 GRADEN IS DE AFWIJKING KLEINER DAN 6% EN VOOR HOEKEN TOT 50 GRADEN KLEINER DAN 10%</t>
  </si>
  <si>
    <t>BOER</t>
  </si>
  <si>
    <t>ZIE BOEK BLZ 266</t>
  </si>
  <si>
    <t>PRETPARK</t>
  </si>
  <si>
    <r>
      <t xml:space="preserve">ZIE OPGAVEN IN HET BOEK </t>
    </r>
    <r>
      <rPr>
        <b/>
        <sz val="11"/>
        <color theme="1"/>
        <rFont val="Calibri"/>
        <family val="2"/>
      </rPr>
      <t xml:space="preserve">§ 5,4 </t>
    </r>
  </si>
  <si>
    <r>
      <t>ZIE VWO4 BLZ 268 VOOR EEN HOEK VAN 70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</si>
  <si>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t>MEER ALGEMEEN GELDT P(t) = F(t) * V(t)</t>
  </si>
  <si>
    <t>VERWAR NOOIT Vgem MET V(t)</t>
  </si>
  <si>
    <t>HET OPPERVLAK ONDER EEN VERMOGENSDIAGRAM = ARBEID = ENERGIE</t>
  </si>
  <si>
    <t xml:space="preserve">P = W /t  = F S /t  (Nm/s) </t>
  </si>
  <si>
    <t>ALS F = CONSTANT GELDT:</t>
  </si>
  <si>
    <t>DIT OPPERVLAK HEEFT DE EENHEID (Ws)</t>
  </si>
  <si>
    <t>VAAK WORDT DIT OMGEREKEND NAAR kWh</t>
  </si>
  <si>
    <t>WORK = ARBEID = ENERGIE EN HEEFT DE EENHEID Nm = J = Ws</t>
  </si>
  <si>
    <t>VERWAR NOOIT WORK MET DE EENHEID VOOR VERMOGEN = Watt</t>
  </si>
  <si>
    <t xml:space="preserve">1 (kWh) = 1000*3600 (nm) = 3600 (kJ) </t>
  </si>
  <si>
    <t>MET Vgem = S/t GELDT OOK    P = F * V gem</t>
  </si>
  <si>
    <t>PAARDEKRACHT</t>
  </si>
  <si>
    <t>RENDEMENT</t>
  </si>
  <si>
    <t>SLINGER VAN FOUCAULT</t>
  </si>
  <si>
    <t xml:space="preserve">GAAT NIET ALLEEN HEEN EN WEER, </t>
  </si>
  <si>
    <t>MAAR OOK BEWEGEN DOOR HET DRAAIEN VAN DE AARDE</t>
  </si>
  <si>
    <t xml:space="preserve">               IN</t>
  </si>
  <si>
    <t>NUTTIG UIT =  (100 - X - Y - Z) %</t>
  </si>
  <si>
    <r>
      <t xml:space="preserve">ZO IS </t>
    </r>
    <r>
      <rPr>
        <b/>
        <sz val="11"/>
        <color theme="1"/>
        <rFont val="Calibri"/>
        <family val="2"/>
      </rPr>
      <t>η = 0,ABC….</t>
    </r>
  </si>
  <si>
    <r>
      <t xml:space="preserve">MAAR VAAK WORDT </t>
    </r>
    <r>
      <rPr>
        <b/>
        <sz val="11"/>
        <color theme="1"/>
        <rFont val="Calibri"/>
        <family val="2"/>
      </rPr>
      <t>η VERMENIGVULDIGD MET 100% EN UITGEDRUKT IN AB,C… %</t>
    </r>
  </si>
  <si>
    <t>HET VEELGEBRUIKT SCHEMA VOOR EEN RENDEMENT IS:</t>
  </si>
  <si>
    <t xml:space="preserve">     BV LUCHTWEERSTAND</t>
  </si>
  <si>
    <t xml:space="preserve">     ENZ</t>
  </si>
  <si>
    <t>IN DE NATUURKUNDE WORDT VAAK MET EERST MET VEREENVOUDIGDE MODELLEN GEWERKT</t>
  </si>
  <si>
    <t>UITEINDELIJK WORDEN DE VERLIEZEN IN REKENING GEBRACHT M.B.V. EEN RENDEMENT</t>
  </si>
  <si>
    <t>BV ARBEID OF VERMOGEN</t>
  </si>
  <si>
    <t>DE WET VAN BEHOUD VAN ENERGIE BLIJFT GELDIG, MAAR KRIJGT NU DE VORM:</t>
  </si>
  <si>
    <t>E in = E nuttig + E niet nuttig</t>
  </si>
  <si>
    <r>
      <t xml:space="preserve">HET RENDEMENT IS DAN:   </t>
    </r>
    <r>
      <rPr>
        <b/>
        <sz val="11"/>
        <color theme="1"/>
        <rFont val="Calibri"/>
        <family val="2"/>
      </rPr>
      <t>η =                               =</t>
    </r>
  </si>
  <si>
    <t>EN Pin = P nuttig + P niet nuttig</t>
  </si>
  <si>
    <t>MAAR VAN ENERGIE OF VERMOGEN DAT NIET NUTTIG IS TOEGPAST</t>
  </si>
  <si>
    <t>KATROLLEN</t>
  </si>
  <si>
    <t>BIJ KATROLLEN MAAK JE GEBRUIK VAN DE KRACHT IN MEER LIJNEN</t>
  </si>
  <si>
    <t>DE RODE KRACHT LOOPT DOOR HET TOUW</t>
  </si>
  <si>
    <t>TILKRACHT = 4 F</t>
  </si>
  <si>
    <t>HAALWEG</t>
  </si>
  <si>
    <t>LIFTWEG = H</t>
  </si>
  <si>
    <t>= 4 * H</t>
  </si>
  <si>
    <t>ZONDER VERLIEZEN IS DE NUTTIGE ARBEID = 4*F*H</t>
  </si>
  <si>
    <t>η = 1 = 100 %</t>
  </si>
  <si>
    <r>
      <t>IS MET 4 SCHIJVEN W nuttig = κ</t>
    </r>
    <r>
      <rPr>
        <b/>
        <vertAlign val="superscript"/>
        <sz val="11"/>
        <color theme="1"/>
        <rFont val="Calibri"/>
        <family val="2"/>
      </rPr>
      <t>4</t>
    </r>
    <r>
      <rPr>
        <b/>
        <sz val="11"/>
        <color theme="1"/>
        <rFont val="Calibri"/>
        <family val="2"/>
      </rPr>
      <t>*4*F*H</t>
    </r>
  </si>
  <si>
    <r>
      <t>EN HET TOTALE RENDEMENT η = κ</t>
    </r>
    <r>
      <rPr>
        <b/>
        <vertAlign val="superscript"/>
        <sz val="11"/>
        <color theme="1"/>
        <rFont val="Calibri"/>
        <family val="2"/>
      </rPr>
      <t>4</t>
    </r>
    <r>
      <rPr>
        <b/>
        <sz val="11"/>
        <color theme="1"/>
        <rFont val="Calibri"/>
        <family val="2"/>
      </rPr>
      <t xml:space="preserve"> = κ</t>
    </r>
    <r>
      <rPr>
        <b/>
        <vertAlign val="superscript"/>
        <sz val="11"/>
        <color theme="1"/>
        <rFont val="Calibri"/>
        <family val="2"/>
      </rPr>
      <t xml:space="preserve">4 </t>
    </r>
    <r>
      <rPr>
        <b/>
        <sz val="11"/>
        <color theme="1"/>
        <rFont val="Calibri"/>
        <family val="2"/>
      </rPr>
      <t>*100%</t>
    </r>
  </si>
  <si>
    <t xml:space="preserve">ENERGIE IN = F *  4 * H </t>
  </si>
  <si>
    <r>
      <t xml:space="preserve">ALS ELKE SCHIJF EEN RENDEMENT </t>
    </r>
    <r>
      <rPr>
        <b/>
        <sz val="11"/>
        <color theme="1"/>
        <rFont val="Calibri"/>
        <family val="2"/>
      </rPr>
      <t xml:space="preserve">κ HEEFT, </t>
    </r>
  </si>
  <si>
    <t>VERSNELLINGSBAK</t>
  </si>
  <si>
    <t xml:space="preserve">HET RENDEMENTSVERLIES WORDT OMGEZET IN WRIJVINGS EN VERVORMINGSWARMTE  </t>
  </si>
  <si>
    <t>TUSSEN HET TOUW EN DE SCHIJVEN EN BIJ DE ASSEN VAN DE SCHIJVEN</t>
  </si>
  <si>
    <t>PRAKTISCHE TOEPASSINGEN</t>
  </si>
  <si>
    <r>
      <t xml:space="preserve">ZIE VWO4 </t>
    </r>
    <r>
      <rPr>
        <b/>
        <sz val="11"/>
        <color theme="1"/>
        <rFont val="Calibri"/>
        <family val="2"/>
      </rPr>
      <t>§ 5.6</t>
    </r>
  </si>
  <si>
    <t>ENERGIE, VERMOGEN EN RENDEMENT KOMEN OOK TERUG BIJ ELEKTRICITEIT ED,</t>
  </si>
  <si>
    <t>VAAK WORDT GETRACHT DE TERUGSTELKRACHT MET EEN NEGATIEF TEKEN AAN TE GEVEN.</t>
  </si>
  <si>
    <r>
      <t>DE SNELHEID DOOR HET EVENWICHT PUNT  V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X * ω HANGT UITERAARD WEL </t>
    </r>
  </si>
  <si>
    <t>AF VAN DE INITIELE OPZIJ VERPLAATSING</t>
  </si>
  <si>
    <t>DAN IS DIT NIET NIEUW, MAAR GEWOON MEER VAN HET ZELFDE</t>
  </si>
  <si>
    <t>IN EEN IETS ANDERE CONTEXT</t>
  </si>
  <si>
    <t>EN VAAK OOK NIETS MEER MEE KUNT</t>
  </si>
  <si>
    <t>IDEAAL BETEKENT DAN VAAK ZONDER WRIJVING ED.</t>
  </si>
  <si>
    <t>TEGEN DE KLOK IN = LINKSOM =  +         +</t>
  </si>
  <si>
    <t>RICHTING KLOK = RECHTSOM =  -            -</t>
  </si>
  <si>
    <t>STANDAARD AFSPRAAK</t>
  </si>
  <si>
    <r>
      <t xml:space="preserve">+     Mm= </t>
    </r>
    <r>
      <rPr>
        <b/>
        <sz val="11"/>
        <color rgb="FFFF0000"/>
        <rFont val="Calibri"/>
        <family val="2"/>
        <scheme val="minor"/>
      </rPr>
      <t>- Me</t>
    </r>
  </si>
  <si>
    <t xml:space="preserve">          ARM = A</t>
  </si>
  <si>
    <t xml:space="preserve">MOMENT = M = F * A </t>
  </si>
  <si>
    <t>MOET JE WEL WEER GOED OPLETTEN VANAF WELKE EIND VAN DE AS JE KIJKT EN M + OF - IS</t>
  </si>
  <si>
    <t xml:space="preserve">-    Me = - F*L   </t>
  </si>
  <si>
    <r>
      <t xml:space="preserve">Mo = + B* </t>
    </r>
    <r>
      <rPr>
        <b/>
        <sz val="11"/>
        <color theme="1"/>
        <rFont val="Calibri"/>
        <family val="2"/>
        <scheme val="minor"/>
      </rPr>
      <t xml:space="preserve">ARM = </t>
    </r>
    <r>
      <rPr>
        <b/>
        <sz val="11"/>
        <color rgb="FFFF00FF"/>
        <rFont val="Calibri"/>
        <family val="2"/>
        <scheme val="minor"/>
      </rPr>
      <t xml:space="preserve"> - Mo</t>
    </r>
  </si>
  <si>
    <r>
      <rPr>
        <b/>
        <sz val="11"/>
        <color rgb="FFFF0000"/>
        <rFont val="Calibri"/>
        <family val="2"/>
        <scheme val="minor"/>
      </rPr>
      <t xml:space="preserve">Mn = </t>
    </r>
    <r>
      <rPr>
        <b/>
        <sz val="11"/>
        <color theme="1"/>
        <rFont val="Calibri"/>
        <family val="2"/>
        <scheme val="minor"/>
      </rPr>
      <t xml:space="preserve"> S</t>
    </r>
    <r>
      <rPr>
        <b/>
        <sz val="11"/>
        <color rgb="FFFF0000"/>
        <rFont val="Calibri"/>
        <family val="2"/>
        <scheme val="minor"/>
      </rPr>
      <t>*G/2 =</t>
    </r>
    <r>
      <rPr>
        <b/>
        <sz val="11"/>
        <color rgb="FFFF00FF"/>
        <rFont val="Calibri"/>
        <family val="2"/>
        <scheme val="minor"/>
      </rPr>
      <t xml:space="preserve"> - Mn</t>
    </r>
  </si>
  <si>
    <r>
      <t xml:space="preserve">Mo = - B* </t>
    </r>
    <r>
      <rPr>
        <b/>
        <sz val="11"/>
        <color theme="1"/>
        <rFont val="Calibri"/>
        <family val="2"/>
        <scheme val="minor"/>
      </rPr>
      <t xml:space="preserve">ARM = </t>
    </r>
    <r>
      <rPr>
        <b/>
        <sz val="11"/>
        <color rgb="FFFF00FF"/>
        <rFont val="Calibri"/>
        <family val="2"/>
        <scheme val="minor"/>
      </rPr>
      <t xml:space="preserve"> + Mo</t>
    </r>
  </si>
  <si>
    <r>
      <rPr>
        <b/>
        <sz val="11"/>
        <color rgb="FFFF0000"/>
        <rFont val="Calibri"/>
        <family val="2"/>
        <scheme val="minor"/>
      </rPr>
      <t xml:space="preserve">Mn = - </t>
    </r>
    <r>
      <rPr>
        <b/>
        <sz val="11"/>
        <color theme="1"/>
        <rFont val="Calibri"/>
        <family val="2"/>
        <scheme val="minor"/>
      </rPr>
      <t>S</t>
    </r>
    <r>
      <rPr>
        <b/>
        <sz val="11"/>
        <color rgb="FFFF0000"/>
        <rFont val="Calibri"/>
        <family val="2"/>
        <scheme val="minor"/>
      </rPr>
      <t>*G/2 =</t>
    </r>
    <r>
      <rPr>
        <b/>
        <sz val="11"/>
        <color theme="3"/>
        <rFont val="Calibri"/>
        <family val="2"/>
        <scheme val="minor"/>
      </rPr>
      <t xml:space="preserve"> </t>
    </r>
    <r>
      <rPr>
        <b/>
        <sz val="11"/>
        <color rgb="FFFF00FF"/>
        <rFont val="Calibri"/>
        <family val="2"/>
        <scheme val="minor"/>
      </rPr>
      <t>+ Mn</t>
    </r>
  </si>
  <si>
    <r>
      <t xml:space="preserve">MOMENT IN O:  </t>
    </r>
    <r>
      <rPr>
        <b/>
        <sz val="11"/>
        <color rgb="FFFF0000"/>
        <rFont val="Calibri"/>
        <family val="2"/>
        <scheme val="minor"/>
      </rPr>
      <t xml:space="preserve">Mo =  H * ARM = - </t>
    </r>
    <r>
      <rPr>
        <b/>
        <sz val="11"/>
        <color rgb="FFFF00FF"/>
        <rFont val="Calibri"/>
        <family val="2"/>
        <scheme val="minor"/>
      </rPr>
      <t>Mo</t>
    </r>
  </si>
  <si>
    <r>
      <t xml:space="preserve">Mo= - A * G/2 = + </t>
    </r>
    <r>
      <rPr>
        <b/>
        <sz val="11"/>
        <color rgb="FFFF00FF"/>
        <rFont val="Calibri"/>
        <family val="2"/>
        <scheme val="minor"/>
      </rPr>
      <t>Mo</t>
    </r>
  </si>
  <si>
    <r>
      <t>Mr = - B *G/2 = +</t>
    </r>
    <r>
      <rPr>
        <b/>
        <sz val="11"/>
        <color rgb="FFFF00FF"/>
        <rFont val="Calibri"/>
        <family val="2"/>
        <scheme val="minor"/>
      </rPr>
      <t>Mr</t>
    </r>
  </si>
  <si>
    <t>Mo= - A * G/2</t>
  </si>
  <si>
    <t>Mr = - B *G/2</t>
  </si>
  <si>
    <r>
      <t xml:space="preserve">  WERKT </t>
    </r>
    <r>
      <rPr>
        <b/>
        <sz val="11"/>
        <color rgb="FFFF0000"/>
        <rFont val="Calibri"/>
        <family val="2"/>
        <scheme val="minor"/>
      </rPr>
      <t>F</t>
    </r>
  </si>
  <si>
    <t>RECHTS NAAR LINKS OP</t>
  </si>
  <si>
    <t>MOMENT DIAGRAM</t>
  </si>
  <si>
    <r>
      <rPr>
        <b/>
        <sz val="11"/>
        <color rgb="FFFF0000"/>
        <rFont val="Calibri"/>
        <family val="2"/>
        <scheme val="minor"/>
      </rPr>
      <t>Mo</t>
    </r>
    <r>
      <rPr>
        <b/>
        <sz val="11"/>
        <color rgb="FFFF00FF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= </t>
    </r>
    <r>
      <rPr>
        <b/>
        <sz val="11"/>
        <color rgb="FFFF0000"/>
        <rFont val="Calibri"/>
        <family val="2"/>
        <scheme val="minor"/>
      </rPr>
      <t>- A*G/2</t>
    </r>
  </si>
  <si>
    <r>
      <t xml:space="preserve">    </t>
    </r>
    <r>
      <rPr>
        <b/>
        <sz val="11"/>
        <color rgb="FFFF0000"/>
        <rFont val="Calibri"/>
        <family val="2"/>
        <scheme val="minor"/>
      </rPr>
      <t xml:space="preserve"> Mr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rgb="FFFF0000"/>
        <rFont val="Calibri"/>
        <family val="2"/>
        <scheme val="minor"/>
      </rPr>
      <t>-B*G/2</t>
    </r>
  </si>
  <si>
    <t>Mm=-Me</t>
  </si>
  <si>
    <t>DWARS</t>
  </si>
  <si>
    <r>
      <t xml:space="preserve">    </t>
    </r>
    <r>
      <rPr>
        <b/>
        <sz val="11"/>
        <color rgb="FFFF00FF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 xml:space="preserve"> M = -X*F</t>
    </r>
  </si>
  <si>
    <r>
      <t xml:space="preserve">LINEAIR AF VAN </t>
    </r>
    <r>
      <rPr>
        <b/>
        <sz val="11"/>
        <color rgb="FFFF0000"/>
        <rFont val="Calibri"/>
        <family val="2"/>
        <scheme val="minor"/>
      </rPr>
      <t>M=0</t>
    </r>
  </si>
  <si>
    <r>
      <t xml:space="preserve">NAAR </t>
    </r>
    <r>
      <rPr>
        <b/>
        <sz val="11"/>
        <color rgb="FFFF0000"/>
        <rFont val="Calibri"/>
        <family val="2"/>
        <scheme val="minor"/>
      </rPr>
      <t>Mm=-Me</t>
    </r>
  </si>
  <si>
    <r>
      <t>DIT</t>
    </r>
    <r>
      <rPr>
        <b/>
        <sz val="11"/>
        <color rgb="FFFF00FF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 xml:space="preserve">M PROFIEL </t>
    </r>
    <r>
      <rPr>
        <b/>
        <sz val="11"/>
        <color rgb="FFFF00FF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VOELT HIJ IN ZIJN BOVENLICHAAM</t>
    </r>
  </si>
  <si>
    <t>HIER WORDEN DE BUIGING EN HOEKVERDRAAIING IN DE RICHTING VAN DE KRACHT POSITIEF GEREKEND</t>
  </si>
  <si>
    <t>ALTIJD GOED OPLETTEN EN NADENKEN</t>
  </si>
  <si>
    <t>NEGATIEF = NAAR BENEDEN</t>
  </si>
  <si>
    <t>Moment M = - Fd*H + Fn*B &gt; 0</t>
  </si>
  <si>
    <t>Moment M = -Fd*H + Fn*B &lt; 0</t>
  </si>
  <si>
    <r>
      <t>Bij Fd=Fw en M=0 geldt dan -μ*Fn - Ft*2*B + Fn*B = 0 oftewel Ft/Fn = (B-μ) / 2B = (1-</t>
    </r>
    <r>
      <rPr>
        <b/>
        <sz val="11"/>
        <color theme="1"/>
        <rFont val="Calibri"/>
        <family val="2"/>
      </rPr>
      <t>μ/B)/2</t>
    </r>
  </si>
  <si>
    <t>BIJ DRAAIINGEN IS HET VAN BELANG DAT JE DE HOEK EN HET MOMENT HETZELFDE KIEST.</t>
  </si>
  <si>
    <t>HOEK LINKSOM POSITIEF DAN OOK MOMENT LINKSOM POSITIEF</t>
  </si>
  <si>
    <t>ALS DOCENT MOET IK JULLIE ZEGGEN DAT JE JE ALTIJD AAN DEZE AFSPRAAK MOET HOUDEN</t>
  </si>
  <si>
    <t>ALS PRAKTISCH INGENIEUR WEET IK DAT JE HET JEZELF DAN VAAK ONNODIG MOEILIJK KUNT MAKEN</t>
  </si>
  <si>
    <t>HET IS DAN GEMAKKELIJKER EN DUS BETER OM DE MOMENTENRICHTING ANDERSOM TE KIEZEN</t>
  </si>
  <si>
    <t>UITERAARD WEL ALTIJD DE ARM EN RICHTING DUIDELIJK DEFINIEREN EN AANGEVEN</t>
  </si>
  <si>
    <t xml:space="preserve">NEGATIEF WORDT VAAK ALS POSITIEF AANGEMERKT </t>
  </si>
  <si>
    <t>HIER HEB JE OOK DE MOMENTENWET BIJ NODIG</t>
  </si>
  <si>
    <t>DIT ALLES HAD JE IETS EENVOUDIGER UIT KUNNEN WERKEN ALS JE HET TEKEN VAN HET MOMENT ANDERS OM HAD GEKOZEN</t>
  </si>
  <si>
    <t>BIJ DIT SOORT OPGAVEN MOET JE TOEPASSEN WAT JE AL BIJ BEWEGING IN HOOFDSTUK 2 HEBT GELEERD</t>
  </si>
  <si>
    <r>
      <t xml:space="preserve">HET WERKBLAD Rot GAAT KORT IN OP ROTATIES MET </t>
    </r>
    <r>
      <rPr>
        <b/>
        <sz val="11"/>
        <color theme="1"/>
        <rFont val="Calibri"/>
        <family val="2"/>
      </rPr>
      <t>∑ M ≠ 0</t>
    </r>
  </si>
  <si>
    <t>HIER ZULLEN WE HET MAAR EVEN BIJ LATEN</t>
  </si>
  <si>
    <t xml:space="preserve">MET DEZE WET WERK JE MET DE CONSTANTE ENERGIE STROOM </t>
  </si>
  <si>
    <t>JE KUNT DAN DINGEN UITREKENEN ZONDER DAT JE ALLE KRACHTEN EN BEWEGINGEN HOEFT TE KENNEN</t>
  </si>
  <si>
    <t xml:space="preserve">DE TRAPLOPER MERKT DAARBOVENOP NOG ALLE VERLIEZEN DOOR INWENDIGE WRIJVING EN UITWENDIG ZWETEN </t>
  </si>
  <si>
    <t>BALKEN DIE LINEAIR DOORBUIGEN ZIJN OOK VEREN</t>
  </si>
  <si>
    <t>http://www.mechanismen.be/mechanismen.htm</t>
  </si>
  <si>
    <t>DEMO WAAR HET OVER ZAL GAAN</t>
  </si>
  <si>
    <t>http://www.mechanismen.be/theoretische_mechanica/dynamica/glijdende-wrijving-groot.htm</t>
  </si>
  <si>
    <t>http://www.mechanismen.be/theoretische_mechanica/momenten/momenten-kracht-gelijk-gr.htm</t>
  </si>
  <si>
    <t>http://www.mechanismen.be/theoretische_mechanica/samenstellen/meerdere.htm</t>
  </si>
  <si>
    <t>http://www.mechanismen.be/theoretische_mechanica/samenstellen/evenwijdige-krachten.htm</t>
  </si>
  <si>
    <t>EVENWIJDIGE KRACHTEN</t>
  </si>
  <si>
    <t>http://www.mechanismen.be/theoretische_mechanica/newton/newton-2.htm</t>
  </si>
  <si>
    <t>http://www.mechanismen.be/theoretische_mechanica/dynamica/rollende-wrijving.htm</t>
  </si>
  <si>
    <t>F2</t>
  </si>
  <si>
    <t>A</t>
  </si>
  <si>
    <r>
      <rPr>
        <b/>
        <sz val="11"/>
        <color theme="3"/>
        <rFont val="Calibri"/>
        <family val="2"/>
        <scheme val="minor"/>
      </rPr>
      <t xml:space="preserve">RESULTANTE </t>
    </r>
    <r>
      <rPr>
        <b/>
        <sz val="11"/>
        <color theme="1"/>
        <rFont val="Calibri"/>
        <family val="2"/>
        <scheme val="minor"/>
      </rPr>
      <t xml:space="preserve">= </t>
    </r>
    <r>
      <rPr>
        <b/>
        <sz val="11"/>
        <color rgb="FFFF0000"/>
        <rFont val="Calibri"/>
        <family val="2"/>
        <scheme val="minor"/>
      </rPr>
      <t>F1</t>
    </r>
    <r>
      <rPr>
        <b/>
        <sz val="11"/>
        <color theme="1"/>
        <rFont val="Calibri"/>
        <family val="2"/>
        <scheme val="minor"/>
      </rPr>
      <t xml:space="preserve"> + </t>
    </r>
    <r>
      <rPr>
        <b/>
        <sz val="11"/>
        <color rgb="FFFF0000"/>
        <rFont val="Calibri"/>
        <family val="2"/>
        <scheme val="minor"/>
      </rPr>
      <t>F2</t>
    </r>
  </si>
  <si>
    <t>B =                   * A</t>
  </si>
  <si>
    <t>C</t>
  </si>
  <si>
    <t>C =                   * A</t>
  </si>
  <si>
    <t xml:space="preserve">LATER ZUL JE ZIEN DAT DIT IS  </t>
  </si>
  <si>
    <t>GEBASEERD OP MOMENTENEVENWICHT</t>
  </si>
  <si>
    <t>GEWICHT</t>
  </si>
  <si>
    <r>
      <t>1 m</t>
    </r>
    <r>
      <rPr>
        <b/>
        <vertAlign val="superscript"/>
        <sz val="11"/>
        <color theme="1"/>
        <rFont val="Calibri"/>
        <family val="2"/>
        <scheme val="minor"/>
      </rPr>
      <t xml:space="preserve">3 </t>
    </r>
    <r>
      <rPr>
        <b/>
        <sz val="11"/>
        <color theme="1"/>
        <rFont val="Calibri"/>
        <family val="2"/>
        <scheme val="minor"/>
      </rPr>
      <t>water heeft ongeveer een massa van 1000 kg en een gewicht van 9,8 kN</t>
    </r>
  </si>
  <si>
    <t>ALTIJD MANNENWERK</t>
  </si>
  <si>
    <t>TEGENGESTELD EN OP ZELFDE WERKLIJN ALS VAN RESULTANTE</t>
  </si>
  <si>
    <t xml:space="preserve">        WERKLIJN</t>
  </si>
  <si>
    <t>JE MAG DE AFSTANDEN OOK OP EEN ANDERE SNIJLIJN KIEZEN</t>
  </si>
  <si>
    <t>BIJVOORBEELD HAAKS OP DE EVENWIJDIGE KRACHTEN</t>
  </si>
  <si>
    <r>
      <t xml:space="preserve">     </t>
    </r>
    <r>
      <rPr>
        <b/>
        <sz val="11"/>
        <color rgb="FFFF00FF"/>
        <rFont val="Calibri"/>
        <family val="2"/>
        <scheme val="minor"/>
      </rPr>
      <t>REACTIE</t>
    </r>
    <r>
      <rPr>
        <b/>
        <sz val="11"/>
        <color theme="1"/>
        <rFont val="Calibri"/>
        <family val="2"/>
        <scheme val="minor"/>
      </rPr>
      <t xml:space="preserve"> =</t>
    </r>
    <r>
      <rPr>
        <b/>
        <sz val="11"/>
        <color theme="3"/>
        <rFont val="Calibri"/>
        <family val="2"/>
        <scheme val="minor"/>
      </rPr>
      <t xml:space="preserve"> - RESULTANTE</t>
    </r>
  </si>
  <si>
    <t>I.P.V. CONSTRUEREN KUN JE HET MAKKELIJKER BEREKENEN</t>
  </si>
  <si>
    <t>http://www.walter-fendt.de/ph14nl/</t>
  </si>
  <si>
    <t>VAAK BESTAAN DEZE NIET NUTTIGE VERLIEZEN UIT WARMTE WAAR JE NIETS AAN HEBT</t>
  </si>
  <si>
    <t xml:space="preserve">DE MENS DRAAGT DAAR ZEKER HAAR STEENTJE AAN BIJ, O.A. DOOR DE INDUSTRIELE REVOLUTIE, BEVOLKINGSGROEI EN VELE OORLOGEN </t>
  </si>
  <si>
    <t>TREKKRACHT</t>
  </si>
  <si>
    <t>DUWKRACHT</t>
  </si>
  <si>
    <t>SPANKRACHT</t>
  </si>
  <si>
    <t>LIFTKRACHT</t>
  </si>
  <si>
    <t>AAN HET EIND KOM IK HIER NOG OP TERUG</t>
  </si>
  <si>
    <t>STEL NU DAT ER EEN MAXIMAAL TOTAAL ENERGIE VERSCHIL IS</t>
  </si>
  <si>
    <t>Tmax</t>
  </si>
  <si>
    <t xml:space="preserve">   LAAGSTE VERMOGEN DAT NODIG IS</t>
  </si>
  <si>
    <t>ENERGIE NIET NUTTIG</t>
  </si>
  <si>
    <t>ENERGIE NUTTIG</t>
  </si>
  <si>
    <r>
      <t xml:space="preserve">Tmax bij </t>
    </r>
    <r>
      <rPr>
        <b/>
        <sz val="11"/>
        <color rgb="FFC00000"/>
        <rFont val="Calibri"/>
        <family val="2"/>
      </rPr>
      <t>η</t>
    </r>
    <r>
      <rPr>
        <b/>
        <vertAlign val="subscript"/>
        <sz val="11"/>
        <color rgb="FFC00000"/>
        <rFont val="Calibri"/>
        <family val="2"/>
      </rPr>
      <t>lager</t>
    </r>
  </si>
  <si>
    <t xml:space="preserve">P  </t>
  </si>
  <si>
    <t xml:space="preserve">          ENERGIE NUTTIG</t>
  </si>
  <si>
    <r>
      <t xml:space="preserve">Tmax bij </t>
    </r>
    <r>
      <rPr>
        <b/>
        <sz val="11"/>
        <color rgb="FFC00000"/>
        <rFont val="Calibri"/>
        <family val="2"/>
      </rPr>
      <t>η</t>
    </r>
    <r>
      <rPr>
        <b/>
        <vertAlign val="subscript"/>
        <sz val="11"/>
        <color rgb="FFC00000"/>
        <rFont val="Calibri"/>
        <family val="2"/>
      </rPr>
      <t>hpn</t>
    </r>
  </si>
  <si>
    <t xml:space="preserve">         Tmax hpn</t>
  </si>
  <si>
    <t>VERMOGENS NIVEAU Pmin</t>
  </si>
  <si>
    <t>HOGER VERMOGENS NIVEAU Phpn</t>
  </si>
  <si>
    <t>TOTAAL ENERGIE VERSCHIL = OPPERVLAK =</t>
  </si>
  <si>
    <t>Phpn * Tmax hpn = P min * Tmax</t>
  </si>
  <si>
    <t>MEER ORDENING OP EEN HOGER ENERGIENIVEAU MET HOGERE SNELHEDEN GEEFT EEN KORTERE MAXIMALE "LEVENSDUUR"</t>
  </si>
  <si>
    <t>DE VRAAG IS OF DE WERELD EN/OF HET HEELAL WEL GESLOTEN SYSTEMEN ZIJN</t>
  </si>
  <si>
    <t>HIERIN STAAT T VOOR DE TIJD DAT JE MET DAT ENERGIE VERSCHIL IETS NUTTIGS KUNT DOEN</t>
  </si>
  <si>
    <t>DE OPPERVLAKTEN GEVEN AAN WELK DEEL VAN DE ENERGIE NUTTIG EN NIET NUTTIG IS BESTEED</t>
  </si>
  <si>
    <t>OVERIGENS MOET WAT NUTTIG IS OF ALS NUTTIG WORDT GEZIEN NOG NADER WORDEN BEPAALD</t>
  </si>
  <si>
    <t>OOK HOEVEEL DE WERELD AAN ENERGIE ONTVANGT UIT HET HEELAL, OF DAARAAN AFGEEFT</t>
  </si>
  <si>
    <t>TEGENWOORDIG LIJKT ALLES TE GAAN OM ECONOMIE EN BEZIT</t>
  </si>
  <si>
    <t>DE CONSEQUENTIES VAN ONS STEEDS HOGER VERMOGENS NIVEAU ZIJN HIERMEE ECHTER WEL VOLDOENDE DUIDELIJK</t>
  </si>
  <si>
    <t>IN IEDER GEVAL IETS OM ZELF EENS GOED OVER NA TE DENKEN</t>
  </si>
  <si>
    <t xml:space="preserve">NATUURKUNDE APPLETS JAVA    </t>
  </si>
  <si>
    <t>ONDER AWARDS, LINKS KUN JE VERDER ZOEKEN NAAR NOG MEER EDUCATIEVE APPLETS DOOR ANDEREN</t>
  </si>
  <si>
    <t>P nuttig hpn &lt; P nuttig min</t>
  </si>
  <si>
    <t>VERONDERSTEL NU EEN HOGER POWERNIVEAU Phpn (HOGERE SNELHEDEN EN VERSNELLINGEN)</t>
  </si>
  <si>
    <t>EEN RACEWAGEN EN SUV ZIJN DAN ENERGETISCH MINDER NUTTIG DAN EEN ZUINIGE AUTO</t>
  </si>
  <si>
    <t>VERMOGEN EN ENERGIE BIJ LAGE EN HOGE SNELHEDEN EN VERSNELLINGEN</t>
  </si>
  <si>
    <r>
      <t xml:space="preserve">BIJ HOGERE VERMOGENS, SNELHEDEN EN VERSNELLINGEN IS HET RENDEMENT </t>
    </r>
    <r>
      <rPr>
        <b/>
        <sz val="11"/>
        <color theme="1"/>
        <rFont val="Calibri"/>
        <family val="2"/>
      </rPr>
      <t xml:space="preserve">η(t) VEELAL </t>
    </r>
    <r>
      <rPr>
        <b/>
        <sz val="11"/>
        <color theme="1"/>
        <rFont val="Calibri"/>
        <family val="2"/>
        <scheme val="minor"/>
      </rPr>
      <t>LAGER</t>
    </r>
  </si>
  <si>
    <r>
      <t xml:space="preserve">BIJ HET HOOGST MOGELIJKE RENDEMENT IS DE NUTTIGE ENERGIE </t>
    </r>
    <r>
      <rPr>
        <b/>
        <sz val="11"/>
        <color rgb="FF00B050"/>
        <rFont val="Calibri"/>
        <family val="2"/>
        <scheme val="minor"/>
      </rPr>
      <t>GROEN</t>
    </r>
    <r>
      <rPr>
        <b/>
        <sz val="11"/>
        <color theme="1"/>
        <rFont val="Calibri"/>
        <family val="2"/>
        <scheme val="minor"/>
      </rPr>
      <t xml:space="preserve"> +</t>
    </r>
    <r>
      <rPr>
        <b/>
        <sz val="11"/>
        <color rgb="FFFFC000"/>
        <rFont val="Calibri"/>
        <family val="2"/>
        <scheme val="minor"/>
      </rPr>
      <t xml:space="preserve"> GEEL</t>
    </r>
  </si>
  <si>
    <r>
      <rPr>
        <b/>
        <sz val="11"/>
        <color rgb="FF7030A0"/>
        <rFont val="Calibri"/>
        <family val="2"/>
        <scheme val="minor"/>
      </rPr>
      <t>PAARS</t>
    </r>
    <r>
      <rPr>
        <b/>
        <sz val="11"/>
        <color theme="1"/>
        <rFont val="Calibri"/>
        <family val="2"/>
        <scheme val="minor"/>
      </rPr>
      <t xml:space="preserve"> IS EEN NIVEAU DAT SOWIESO TE LAAG IS OM NOG IETS NUTTIGS MEE TE KUNNEN DOEN</t>
    </r>
  </si>
  <si>
    <t>DE NUTTIGE OPPERVLAKTEN WORDEN KLEINER EN DE TIJDEN KORTER</t>
  </si>
  <si>
    <r>
      <t>JE KUNT VERMOGEN ZIEN ALS DE SNELHEID VAN ENERGIE   V</t>
    </r>
    <r>
      <rPr>
        <b/>
        <vertAlign val="sub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>gem = E/t  EN V</t>
    </r>
    <r>
      <rPr>
        <b/>
        <vertAlign val="sub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>(t) = P(t) = d E(t) /dt</t>
    </r>
  </si>
  <si>
    <t>VERMOGEN EN ENERGIE ALS SNELHEID EN VERSNELLING</t>
  </si>
  <si>
    <r>
      <t>EN DE SNELHEID VAN VERMOGEN ALS DE VERSNELLING VAN ENERGIE  V</t>
    </r>
    <r>
      <rPr>
        <b/>
        <vertAlign val="subscript"/>
        <sz val="11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>gem = P/t  EN V</t>
    </r>
    <r>
      <rPr>
        <b/>
        <vertAlign val="subscript"/>
        <sz val="11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>(t)</t>
    </r>
    <r>
      <rPr>
        <b/>
        <vertAlign val="subscript"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= d P(t)/dt = A</t>
    </r>
    <r>
      <rPr>
        <b/>
        <vertAlign val="sub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>(t) = d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E(t) /dt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</si>
  <si>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DE WERELD ALS EEN TANK ENERGIE</t>
  </si>
  <si>
    <t>HIERONDER EEN VOORBEELD VOOR KATROLLEN</t>
  </si>
  <si>
    <t>JE KUNT HET VOORGAANDE MODEL OOK TOEPASSEN OP DE WERELD ALS GEHEEL</t>
  </si>
  <si>
    <t>(IN AANVULLING OP DE EERDERE FILOSOFISCHE BESCHOUWING VAN EEN KRACHT)</t>
  </si>
  <si>
    <t>I WILL BE BACK</t>
  </si>
  <si>
    <t>DAN KUN JE DIT OP SIMPLISTISCHE WIJZE IN HET VOLGENDE "PRAATPLAATJE" WEERGEVEN</t>
  </si>
  <si>
    <t>ALS ENERGIE VERSCHIL KUN JE EEN EVEN GROTE TANK BENZINE VERONDERSTELLEN VAN EEN AUTO</t>
  </si>
  <si>
    <t>BELGISCHE SITE IN OPBOUW</t>
  </si>
  <si>
    <t>LEVENSWERK GEPENSIONEERDE DUITSE OUD LERAAR WALTER-FENDT</t>
  </si>
  <si>
    <t xml:space="preserve">   F </t>
  </si>
  <si>
    <t>EEN LICHT TOUW, KABEL OF KETTING MAG JE ALS RECHTE LIJNEN BESCHOUWEN</t>
  </si>
  <si>
    <t>KLEINE KRACHT F VEROORZAAKT GROTE SPANKRACHT S</t>
  </si>
  <si>
    <t>GROTE SPANKRACHT S NODIG OM RELATIEF KLEINE KRACHT F TE DRAGEN</t>
  </si>
  <si>
    <t>SPANKRACHT S</t>
  </si>
  <si>
    <t>NIET ALLEEN IN DE LIJN, MAAR OOK OP DE BEVESTIGINGSPUNTEN</t>
  </si>
  <si>
    <r>
      <t xml:space="preserve">ALS </t>
    </r>
    <r>
      <rPr>
        <b/>
        <sz val="11"/>
        <color theme="1"/>
        <rFont val="Calibri"/>
        <family val="2"/>
      </rPr>
      <t>α NAAR NUL GAAT , GAAT S/F NAAR ONEINDIG</t>
    </r>
  </si>
  <si>
    <t>OP DEZE WIJZE KUN JE MET EEN KLEINE KRACHT IETS ZWAARS VERPLAATSEN</t>
  </si>
  <si>
    <r>
      <t xml:space="preserve">F/S = TAN </t>
    </r>
    <r>
      <rPr>
        <b/>
        <sz val="11"/>
        <color theme="1"/>
        <rFont val="Calibri"/>
        <family val="2"/>
      </rPr>
      <t>α ~ α(rad)</t>
    </r>
    <r>
      <rPr>
        <b/>
        <sz val="11"/>
        <color theme="1"/>
        <rFont val="Calibri"/>
        <family val="2"/>
        <scheme val="minor"/>
      </rPr>
      <t xml:space="preserve"> </t>
    </r>
  </si>
  <si>
    <t>SPANKRACHT IN EEN LICHT TOUW OF KABEL</t>
  </si>
  <si>
    <t>EN ASTRONOMIE</t>
  </si>
  <si>
    <t xml:space="preserve">ACHTERAAN KUN JE DOORKLIKKEN NAAR WISKUNDE </t>
  </si>
  <si>
    <t>http://www.walter-fendt.de/awards/awardsph.htm</t>
  </si>
  <si>
    <t>http://www.walter-fendt.de/a14d/</t>
  </si>
  <si>
    <t>http://www.walter-fendt.de/m14nl/</t>
  </si>
  <si>
    <t xml:space="preserve">ZELF ZOEKEN, WANT EEN AANTAL BETREFT INFORMTIE VAN DUITSE SCHOLEN EN UNIVERSITEITEN </t>
  </si>
  <si>
    <r>
      <t xml:space="preserve">MET NEDERLANDSE BEWERKING DOOR   </t>
    </r>
    <r>
      <rPr>
        <b/>
        <sz val="11"/>
        <color theme="3"/>
        <rFont val="Calibri"/>
        <family val="2"/>
        <scheme val="minor"/>
      </rPr>
      <t>TEUN KOOPS EN HENK RUSSELER</t>
    </r>
  </si>
  <si>
    <t xml:space="preserve">IN ALGEMENE ZIN BETREFT DIT GEEN VECTOREN MAAR SCALAIRE GROOTHEDEN </t>
  </si>
  <si>
    <t>DE ENIGE RICHTING DIE ZE DAN HEBBEN IS IN DE DIMENSIE TIJD</t>
  </si>
  <si>
    <t>EN EEN HEFBOOMPJE</t>
  </si>
  <si>
    <t>http://www.phy.ntnu.edu.tw/~hwang/vector/vector.html</t>
  </si>
  <si>
    <t>VECTOREN SAMENSTELLEN</t>
  </si>
  <si>
    <t>CONSTRUCTIE MET GEBRUIK VAN TWEE HULPVECTOREN</t>
  </si>
  <si>
    <t>IN DE DEMO WORDT DE GROOTTE EN DE RICHTING VAN DE RESULTANTE BEPAALD MET DE KOP STAART METHODE</t>
  </si>
  <si>
    <t>HIERMEE WORDT GEEN WERKLIJN VAN DE RESULTANTE BEPAALD</t>
  </si>
  <si>
    <t>MET DE VOLGENDE METHODE KAN DAT WEL</t>
  </si>
  <si>
    <t>http://www.phy.ntnu.edu.tw/ntnujava/index.php?topic=51</t>
  </si>
  <si>
    <t>http://www.phy.ntnu.edu.tw/java/springWave/springWave.html</t>
  </si>
  <si>
    <t>http://www.phy.ntnu.edu.tw/java/Pendulum/Pendulum.html</t>
  </si>
  <si>
    <t>PENDULUM = SLINGER</t>
  </si>
  <si>
    <t xml:space="preserve">DE GEWICHTSKRACHT WORDT VAAK ONTBONDEN IN DE RICHTING VAN DE SLINGER EN EEN KRACHT HAAKS DAAROP </t>
  </si>
  <si>
    <t>http://www.phy.ntnu.edu.tw/java/shm/shm.html</t>
  </si>
  <si>
    <t>EENPARIGE CIRKELBEWEGING EN TRILLING</t>
  </si>
  <si>
    <t>http://www.jsgmaimonides.nl/index.php?id=215</t>
  </si>
  <si>
    <t>http://www.walter-fendt.de/ph14nl/forceresol_nl.htm</t>
  </si>
  <si>
    <t>VELE INTERACTIEVE SIMULATIES JOODSE SCHOLENGEMEENSCHAP</t>
  </si>
  <si>
    <t>EEN AANTAL DOEN HET (SOMS) NIET</t>
  </si>
  <si>
    <t>http://www.walter-fendt.de/ph14nl/pulleysystem_nl.htm</t>
  </si>
  <si>
    <t>SIMULATIE KATROLLEN</t>
  </si>
  <si>
    <t>http://www.walter-fendt.de/ph14nl/inclplane_nl.htm</t>
  </si>
  <si>
    <t>ER ZIJN OOK VOORBEELDEN MET EEN KATROL EN KARRETJES MET EEN TOUW ERTUSSEN</t>
  </si>
  <si>
    <t>http://www.walter-fendt.de/ph14nl/springpendulum_nl.htm</t>
  </si>
  <si>
    <t>MASSA VEER SYSTEEM</t>
  </si>
  <si>
    <t>DEMPING, AANSTOTING, BEWEGING EN KRACHTEN</t>
  </si>
  <si>
    <t>http://www.walter-fendt.de/ph14nl/pendulum_nl.htm</t>
  </si>
  <si>
    <r>
      <t xml:space="preserve">WELLICHT ZIJN ONTHAASTEN EN EEN RUSTIGERE </t>
    </r>
    <r>
      <rPr>
        <b/>
        <u/>
        <sz val="11"/>
        <color theme="1"/>
        <rFont val="Calibri"/>
        <family val="2"/>
        <scheme val="minor"/>
      </rPr>
      <t>MAATSCHAP</t>
    </r>
    <r>
      <rPr>
        <b/>
        <sz val="11"/>
        <color theme="1"/>
        <rFont val="Calibri"/>
        <family val="2"/>
        <scheme val="minor"/>
      </rPr>
      <t xml:space="preserve">PIJ EN </t>
    </r>
    <r>
      <rPr>
        <b/>
        <u/>
        <sz val="11"/>
        <color theme="1"/>
        <rFont val="Calibri"/>
        <family val="2"/>
        <scheme val="minor"/>
      </rPr>
      <t>SAMEN</t>
    </r>
    <r>
      <rPr>
        <b/>
        <sz val="11"/>
        <color theme="1"/>
        <rFont val="Calibri"/>
        <family val="2"/>
        <scheme val="minor"/>
      </rPr>
      <t>LEVING ZO GEK NOG NIET</t>
    </r>
  </si>
  <si>
    <t>http://www.phy.ntnu.edu.tw/ntnujava/index.php?topic=145</t>
  </si>
  <si>
    <t>http://galileo.phys.virginia.edu/classes/109N/more_stuff/Applets/ProjectileMotion/nlapplet.html</t>
  </si>
  <si>
    <t>IS EENPARIGE BEWEGING WANT KRACHT HORIZONTAAL = 0</t>
  </si>
  <si>
    <t>IETS MOEILIJKER</t>
  </si>
  <si>
    <t>VERGELIJK KOGEL ZONDER EN MET LUCHTWEERSTAND</t>
  </si>
  <si>
    <t>http://www.mechanismen.be/theoretische_mechanica/dynamica/wrijvingscoefficient.htm</t>
  </si>
  <si>
    <t>WRIJVINGSCOEFFECIENT BEPALEN</t>
  </si>
  <si>
    <t>http://www.walter-fendt.de/ph14nl/projectile_nl.htm</t>
  </si>
  <si>
    <t>SCHUINE EN HORIZONTALE WORP MET EN ZONDER LUCHTWEERSTAND</t>
  </si>
  <si>
    <t>KOGELBAAN VANAF DE GROND</t>
  </si>
  <si>
    <t>O.A. NAAR AANLEIDING VAN OPGAVE 12 EN PARAGRAPH 3.3</t>
  </si>
  <si>
    <r>
      <t xml:space="preserve">KIJK NU WAT LAGER NAAR </t>
    </r>
    <r>
      <rPr>
        <b/>
        <sz val="11"/>
        <color rgb="FF00B050"/>
        <rFont val="Calibri"/>
        <family val="2"/>
        <scheme val="minor"/>
      </rPr>
      <t>GROEN VELD</t>
    </r>
    <r>
      <rPr>
        <b/>
        <sz val="11"/>
        <color theme="1"/>
        <rFont val="Calibri"/>
        <family val="2"/>
        <scheme val="minor"/>
      </rPr>
      <t xml:space="preserve"> ONDER 4 TOPIC51</t>
    </r>
  </si>
  <si>
    <t>DIT MOET VOLGEN UIT DE VERDERE CONTEXT</t>
  </si>
  <si>
    <t xml:space="preserve">WAAR DE WERKPUNTEN PRECIES LIGGEN KUN JE ZO NIET BEPALEN. </t>
  </si>
  <si>
    <t xml:space="preserve">EEN ZWARE KETTING KRIJGT EEN VORM DIE BESCHREVEN WORDT DOOR DE KETTINGFORMULE </t>
  </si>
  <si>
    <t>http://phet.colorado.edu/simulations/sims.php?sim=Forces_in_1_Dimension</t>
  </si>
  <si>
    <t>SCHUIVEN</t>
  </si>
  <si>
    <t>http://intranet.vituscollege.nl/Vaklokalen/natuurkunde/Applets/ll_menu/bovenbouw/4hvkracht_en_energie/parachutist/ParacaidistaApplet.htm</t>
  </si>
  <si>
    <t>PARACHUTIST</t>
  </si>
  <si>
    <t>http://galileoandeinstein.physics.virginia.edu/more_stuff/flashlets/CompoundMotion.swf</t>
  </si>
  <si>
    <t>http://paws.kettering.edu/~drussell/Demos/COM/com-a.html</t>
  </si>
  <si>
    <t>LICHAAM DRAAIT OM ZIJN CENTRE OF MASS</t>
  </si>
  <si>
    <t>http://paws.kettering.edu/~drussell/Demos/SHO/damp.html</t>
  </si>
  <si>
    <t>MET DEMPING</t>
  </si>
  <si>
    <r>
      <t xml:space="preserve">VOOR EEN VEER </t>
    </r>
    <r>
      <rPr>
        <b/>
        <u/>
        <sz val="11"/>
        <color theme="1"/>
        <rFont val="Calibri"/>
        <family val="2"/>
        <scheme val="minor"/>
      </rPr>
      <t>ZONDER DEMPING</t>
    </r>
    <r>
      <rPr>
        <b/>
        <sz val="11"/>
        <color theme="1"/>
        <rFont val="Calibri"/>
        <family val="2"/>
        <scheme val="minor"/>
      </rPr>
      <t xml:space="preserve"> GELDT OM DE EVENWICHTSSTAND:</t>
    </r>
  </si>
  <si>
    <t>http://www.jhu.edu/~signals/phasorapplet/phasorappletindex.htm</t>
  </si>
  <si>
    <t>http://www.walter-fendt.de/ph11e/resonance.htm</t>
  </si>
  <si>
    <t>AANSTOTEN</t>
  </si>
  <si>
    <t>http://www.math.com/students/wonders/lissajous/lissajous.html</t>
  </si>
  <si>
    <t>LISSAJOUS FIGUREN</t>
  </si>
  <si>
    <t xml:space="preserve"> VAN TWEE HAAKS OP ELKAAR STAANDE SINUSBEWEGINGEN</t>
  </si>
  <si>
    <t>MET VERSCHILLENDE FREQUENTIES</t>
  </si>
  <si>
    <t>FOURIER ANALYSES</t>
  </si>
  <si>
    <t>BEGIN MET EEN ENKELE SINUSGOLF</t>
  </si>
  <si>
    <t>DAARNA 2, 3 EN MEER SINUSGOLVEN OM GEKOZEN SIGNAAL TE BENADEREN</t>
  </si>
  <si>
    <t>DE LINKER FIGUUR GEEFT HET POOLDIAGRAM WEER</t>
  </si>
  <si>
    <t>HET RECHTER HET VERTICALE SIGNAAL</t>
  </si>
  <si>
    <t>http://www.math.ttu.edu/~pearce/complex/complexviewer.html</t>
  </si>
  <si>
    <t>COMPLEXE GETALLEN</t>
  </si>
  <si>
    <r>
      <t xml:space="preserve">i = </t>
    </r>
    <r>
      <rPr>
        <b/>
        <sz val="11"/>
        <color theme="1"/>
        <rFont val="Calibri"/>
        <family val="2"/>
      </rPr>
      <t>√-1</t>
    </r>
  </si>
  <si>
    <t>z = a + bi</t>
  </si>
  <si>
    <t>Re en Im (Imaginair)</t>
  </si>
  <si>
    <t>http://www.ies.co.jp/math/java/trig/index.html</t>
  </si>
  <si>
    <t>http://www.clarku.edu/~djoyce/trig/functions.html</t>
  </si>
  <si>
    <t>Scroll naar beneden naar APPLET, er staat bij wat je moet doen</t>
  </si>
  <si>
    <t xml:space="preserve">KIJK OOK EENS ONDERAAN ONDER OTHER PRODUCT. </t>
  </si>
  <si>
    <t>Zo kom je het vaak tegen</t>
  </si>
  <si>
    <t>Vind zelf het gebruik van de verhoudingen eenvoudiger</t>
  </si>
  <si>
    <r>
      <t xml:space="preserve">ALLES GECOMBINEERD IN </t>
    </r>
    <r>
      <rPr>
        <b/>
        <sz val="11"/>
        <color theme="1"/>
        <rFont val="Calibri"/>
        <family val="2"/>
      </rPr>
      <t>ÉÉN FIGUUR</t>
    </r>
  </si>
  <si>
    <r>
      <t>Lengte</t>
    </r>
    <r>
      <rPr>
        <b/>
        <sz val="10"/>
        <color rgb="FFFF0000"/>
        <rFont val="Arial"/>
        <family val="2"/>
      </rPr>
      <t xml:space="preserve"> geeft </t>
    </r>
    <r>
      <rPr>
        <b/>
        <u/>
        <sz val="10"/>
        <color rgb="FFFF0000"/>
        <rFont val="Arial"/>
        <family val="2"/>
      </rPr>
      <t>W</t>
    </r>
    <r>
      <rPr>
        <b/>
        <u/>
        <sz val="11"/>
        <color rgb="FFFF0000"/>
        <rFont val="Arial"/>
        <family val="2"/>
      </rPr>
      <t>aarde</t>
    </r>
    <r>
      <rPr>
        <b/>
        <sz val="10"/>
        <color rgb="FFFF0000"/>
        <rFont val="Arial"/>
        <family val="2"/>
      </rPr>
      <t xml:space="preserve"> en </t>
    </r>
    <r>
      <rPr>
        <b/>
        <u/>
        <sz val="11"/>
        <color rgb="FFFF0000"/>
        <rFont val="Arial"/>
        <family val="2"/>
      </rPr>
      <t>richting Teken</t>
    </r>
  </si>
  <si>
    <r>
      <t>V</t>
    </r>
    <r>
      <rPr>
        <b/>
        <sz val="10"/>
        <color rgb="FFFF0000"/>
        <rFont val="Arial"/>
        <family val="2"/>
      </rPr>
      <t xml:space="preserve"> pijl voor de </t>
    </r>
    <r>
      <rPr>
        <b/>
        <u/>
        <sz val="11"/>
        <color rgb="FFFF0000"/>
        <rFont val="Arial"/>
        <family val="2"/>
      </rPr>
      <t>sinus</t>
    </r>
    <r>
      <rPr>
        <b/>
        <sz val="10"/>
        <color rgb="FFFF0000"/>
        <rFont val="Arial"/>
        <family val="2"/>
      </rPr>
      <t xml:space="preserve"> en horizontaal de </t>
    </r>
    <r>
      <rPr>
        <b/>
        <u/>
        <sz val="11"/>
        <color rgb="FFFF0000"/>
        <rFont val="Arial"/>
        <family val="2"/>
      </rPr>
      <t>H</t>
    </r>
    <r>
      <rPr>
        <b/>
        <sz val="10"/>
        <color rgb="FFFF0000"/>
        <rFont val="Arial"/>
        <family val="2"/>
      </rPr>
      <t xml:space="preserve"> pijl voor de </t>
    </r>
    <r>
      <rPr>
        <b/>
        <u/>
        <sz val="11"/>
        <color rgb="FFFF0000"/>
        <rFont val="Arial"/>
        <family val="2"/>
      </rPr>
      <t>cosinus</t>
    </r>
    <r>
      <rPr>
        <b/>
        <sz val="10"/>
        <color rgb="FFFF0000"/>
        <rFont val="Arial"/>
        <family val="2"/>
      </rPr>
      <t xml:space="preserve">.    </t>
    </r>
    <r>
      <rPr>
        <b/>
        <u/>
        <sz val="11"/>
        <rFont val="Arial"/>
        <family val="2"/>
      </rPr>
      <t/>
    </r>
  </si>
  <si>
    <t>MET SOM VAN AANTAL SINUSSEN KUN JE ELK SIGNAAL MAKEN</t>
  </si>
  <si>
    <t>http://www.clarku.edu/~djoyce/trig/tangents.html</t>
  </si>
  <si>
    <t>NU OOK MET TANGENT</t>
  </si>
  <si>
    <t>http://www.clarku.edu/~djoyce/trig/angle.html</t>
  </si>
  <si>
    <t>HOEKEN IN GRADEN EN IN RADIALEN</t>
  </si>
  <si>
    <r>
      <t xml:space="preserve">KLIK IN DE </t>
    </r>
    <r>
      <rPr>
        <b/>
        <sz val="11"/>
        <color rgb="FFFF0000"/>
        <rFont val="Calibri"/>
        <family val="2"/>
        <scheme val="minor"/>
      </rPr>
      <t xml:space="preserve">TWEE </t>
    </r>
    <r>
      <rPr>
        <b/>
        <sz val="11"/>
        <color theme="1"/>
        <rFont val="Calibri"/>
        <family val="2"/>
        <scheme val="minor"/>
      </rPr>
      <t>CIRKELS OP HET RODE PUNT (B) EN DRAAI</t>
    </r>
  </si>
  <si>
    <r>
      <t>SINUS EN COSINUS         KLIK IN DE</t>
    </r>
    <r>
      <rPr>
        <b/>
        <sz val="11"/>
        <color rgb="FFFF0000"/>
        <rFont val="Calibri"/>
        <family val="2"/>
        <scheme val="minor"/>
      </rPr>
      <t xml:space="preserve"> TWEE </t>
    </r>
    <r>
      <rPr>
        <b/>
        <sz val="11"/>
        <color theme="1"/>
        <rFont val="Calibri"/>
        <family val="2"/>
        <scheme val="minor"/>
      </rPr>
      <t xml:space="preserve">CIRKELS PUNT B AAN, DRAAI EN ZIE WAT ER VERANDERT  </t>
    </r>
  </si>
  <si>
    <t>KIJK OOK EENS ONDERAAN ONDER "SELECT TOPIC"</t>
  </si>
  <si>
    <t>OOK DE VERDERE ANIMATIES ZIJN ZEER NUTTIG BIJ DE WISKUNDE</t>
  </si>
  <si>
    <t>SOMS OOK TRIGONIOMETRY , MAAR MEESTAL KORTWEG "GONIO" GENOEMD</t>
  </si>
  <si>
    <t>http://www.clarku.edu/~djoyce/trig/laws.html</t>
  </si>
  <si>
    <t>SINUS EN COSINUSREGEL</t>
  </si>
  <si>
    <t>http://www.phy.ntnu.edu.tw/ntnujava/index.php?topic=10</t>
  </si>
  <si>
    <t>EULERS FORMULE</t>
  </si>
  <si>
    <t xml:space="preserve">Natuurlijk getal e ~ </t>
  </si>
  <si>
    <t>= Euler's number</t>
  </si>
  <si>
    <t>http://www.walter-fendt.de/m14nl/complnum_nl.htm</t>
  </si>
  <si>
    <t>REKENEN MET COMPLEXE GETALLEN</t>
  </si>
  <si>
    <t>IMAGINAIRE GETALLEN</t>
  </si>
  <si>
    <t>VECTOREN           (MET VECTOREN ALS IMAGINAIRE GETALLEN, IN HET COMPLEXE VLAK EN ALS POOLCOORDINATEN)</t>
  </si>
  <si>
    <t>en</t>
  </si>
  <si>
    <t>http://en.wikipedia.org/wiki/Euler%27s_formula</t>
  </si>
  <si>
    <t>http://en.wikipedia.org/wiki/Exponential_function</t>
  </si>
  <si>
    <t>VOOR NOG MEER GEVORDENDE</t>
  </si>
  <si>
    <t>http://jersey.uoregon.edu/vlab/friction/Friction.html</t>
  </si>
  <si>
    <t>HELLING</t>
  </si>
  <si>
    <t>HELLING MET EN ZONDER WRIJVING</t>
  </si>
  <si>
    <t>EVENWICHTS TRUC(K)</t>
  </si>
  <si>
    <t xml:space="preserve">      G</t>
  </si>
  <si>
    <r>
      <t>∫         Ft L dα = 1/2  m V</t>
    </r>
    <r>
      <rPr>
        <b/>
        <vertAlign val="subscript"/>
        <sz val="11"/>
        <color theme="1"/>
        <rFont val="Calibri"/>
        <family val="2"/>
      </rPr>
      <t>max</t>
    </r>
    <r>
      <rPr>
        <b/>
        <vertAlign val="super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</rPr>
      <t>= - GL cos α |</t>
    </r>
  </si>
  <si>
    <r>
      <t xml:space="preserve">     = GL (1- cos </t>
    </r>
    <r>
      <rPr>
        <b/>
        <sz val="11"/>
        <color theme="1"/>
        <rFont val="Calibri"/>
        <family val="2"/>
      </rPr>
      <t>α</t>
    </r>
    <r>
      <rPr>
        <b/>
        <vertAlign val="subscript"/>
        <sz val="11"/>
        <color theme="1"/>
        <rFont val="Calibri"/>
        <family val="2"/>
      </rPr>
      <t>max</t>
    </r>
    <r>
      <rPr>
        <b/>
        <sz val="11"/>
        <color theme="1"/>
        <rFont val="Calibri"/>
        <family val="2"/>
      </rPr>
      <t>)</t>
    </r>
  </si>
  <si>
    <r>
      <t>= 1/2 m v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</si>
  <si>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 xml:space="preserve">v = </t>
    </r>
    <r>
      <rPr>
        <b/>
        <sz val="11"/>
        <color theme="1"/>
        <rFont val="Calibri"/>
        <family val="2"/>
      </rPr>
      <t>ω L</t>
    </r>
  </si>
  <si>
    <r>
      <t>Ft = Glsin</t>
    </r>
    <r>
      <rPr>
        <b/>
        <sz val="11"/>
        <color theme="1"/>
        <rFont val="Calibri"/>
        <family val="2"/>
      </rPr>
      <t xml:space="preserve">α  GEEFT IN </t>
    </r>
  </si>
  <si>
    <r>
      <t xml:space="preserve"> DUS  V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 xml:space="preserve"> = (2 g L (1- cos </t>
    </r>
    <r>
      <rPr>
        <b/>
        <sz val="11"/>
        <color theme="1"/>
        <rFont val="Calibri"/>
        <family val="2"/>
      </rPr>
      <t>α</t>
    </r>
    <r>
      <rPr>
        <b/>
        <vertAlign val="subscript"/>
        <sz val="11"/>
        <color theme="1"/>
        <rFont val="Calibri"/>
        <family val="2"/>
      </rPr>
      <t>max</t>
    </r>
    <r>
      <rPr>
        <b/>
        <sz val="11"/>
        <color theme="1"/>
        <rFont val="Calibri"/>
        <family val="2"/>
      </rPr>
      <t>))</t>
    </r>
    <r>
      <rPr>
        <b/>
        <vertAlign val="superscript"/>
        <sz val="11"/>
        <color theme="1"/>
        <rFont val="Calibri"/>
        <family val="2"/>
      </rPr>
      <t>1/2</t>
    </r>
  </si>
  <si>
    <r>
      <t xml:space="preserve">Ft = mL </t>
    </r>
    <r>
      <rPr>
        <b/>
        <sz val="11"/>
        <color theme="1"/>
        <rFont val="Calibri"/>
        <family val="2"/>
      </rPr>
      <t>α" = - mg sin α</t>
    </r>
  </si>
  <si>
    <r>
      <t xml:space="preserve">L </t>
    </r>
    <r>
      <rPr>
        <b/>
        <sz val="11"/>
        <color theme="1"/>
        <rFont val="Calibri"/>
        <family val="2"/>
      </rPr>
      <t>α" = - gα</t>
    </r>
  </si>
  <si>
    <r>
      <t xml:space="preserve">VOOR EEN KLEINE HOEK sin </t>
    </r>
    <r>
      <rPr>
        <b/>
        <sz val="11"/>
        <color theme="1"/>
        <rFont val="Calibri"/>
        <family val="2"/>
      </rPr>
      <t>α = α (rad)</t>
    </r>
  </si>
  <si>
    <r>
      <t xml:space="preserve">DE OPLOSSING VAN DEZE DV IS EEN FUNCTIE IN DE VORM VAN </t>
    </r>
    <r>
      <rPr>
        <b/>
        <sz val="11"/>
        <color theme="1"/>
        <rFont val="Calibri"/>
        <family val="2"/>
      </rPr>
      <t>α = a sin ωt</t>
    </r>
  </si>
  <si>
    <r>
      <t>TWEE MAAR DIFFERENTIEREN EN SUBSTITUEREN GEEFT - aL</t>
    </r>
    <r>
      <rPr>
        <b/>
        <sz val="11"/>
        <color theme="1"/>
        <rFont val="Calibri"/>
        <family val="2"/>
      </rPr>
      <t>ω2 sin ωt = - g a sin ωt</t>
    </r>
  </si>
  <si>
    <r>
      <t>HIERUIT VOLGT L</t>
    </r>
    <r>
      <rPr>
        <b/>
        <sz val="11"/>
        <color theme="1"/>
        <rFont val="Calibri"/>
        <family val="2"/>
      </rPr>
      <t>ω2 = g EN WEDEROM ω = (g/L)</t>
    </r>
    <r>
      <rPr>
        <b/>
        <vertAlign val="superscript"/>
        <sz val="11"/>
        <color theme="1"/>
        <rFont val="Calibri"/>
        <family val="2"/>
      </rPr>
      <t>1/2</t>
    </r>
  </si>
  <si>
    <t>OMDAT GEEN VEREENVOUDIGINGEN ZIJN VERONDERSTELD IS DEZE OPLOSSING GEHEEL EXACT</t>
  </si>
  <si>
    <r>
      <t xml:space="preserve">HIERONDER VOLGEN NOG TWEE ANDERE METHODEN   </t>
    </r>
    <r>
      <rPr>
        <b/>
        <sz val="11"/>
        <color rgb="FFFF0000"/>
        <rFont val="Calibri"/>
        <family val="2"/>
        <scheme val="minor"/>
      </rPr>
      <t>TER INFORMATIE VOOR LATER</t>
    </r>
  </si>
  <si>
    <t>http://upload.wikimedia.org/wikipedia/commons/a/a1/Foucault_pendulum_animated.gif</t>
  </si>
  <si>
    <t>RECHTERHAND REGEL</t>
  </si>
  <si>
    <t>A EN B TWEE VERSCHILLENDE</t>
  </si>
  <si>
    <t>PIJL LOODRECHT NAAR VOREN</t>
  </si>
  <si>
    <t>ROTATIEPUNTEN</t>
  </si>
  <si>
    <t xml:space="preserve">  PIJL LOODRECT NAAR ACHTEREN</t>
  </si>
  <si>
    <t>DEZE VECTOR STAAT HAAKS OP DE TWEE VECTOREN VAN HET PRODUCT</t>
  </si>
  <si>
    <r>
      <t xml:space="preserve">DE GROOTTE HANGT VAN DE LENGTEN VAN DE VECTOREN EN DE HOEK </t>
    </r>
    <r>
      <rPr>
        <b/>
        <sz val="11"/>
        <color theme="1"/>
        <rFont val="Calibri"/>
        <family val="2"/>
      </rPr>
      <t>Ψ</t>
    </r>
  </si>
  <si>
    <t>DE RICHTING HANGT AF VAN HET GEKOZEN ROTATIEPUNT EN WELKE VECTOR VOOROP STAAT</t>
  </si>
  <si>
    <t>= loodrechte afstand van B tot werklijn V</t>
  </si>
  <si>
    <t>= loodrechte afstand van A tot werklijn V</t>
  </si>
  <si>
    <r>
      <rPr>
        <b/>
        <u/>
        <sz val="11"/>
        <color rgb="FFFF00FF"/>
        <rFont val="Calibri"/>
        <family val="2"/>
        <scheme val="minor"/>
      </rPr>
      <t>d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u/>
        <sz val="11"/>
        <color rgb="FF0070C0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x </t>
    </r>
    <r>
      <rPr>
        <b/>
        <u/>
        <sz val="11"/>
        <color theme="3" tint="-0.249977111117893"/>
        <rFont val="Calibri"/>
        <family val="2"/>
        <scheme val="minor"/>
      </rPr>
      <t>v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= </t>
    </r>
    <r>
      <rPr>
        <b/>
        <u/>
        <sz val="11"/>
        <color theme="1"/>
        <rFont val="Calibri"/>
        <family val="2"/>
        <scheme val="minor"/>
      </rPr>
      <t xml:space="preserve">av sin </t>
    </r>
    <r>
      <rPr>
        <b/>
        <u/>
        <sz val="11"/>
        <color theme="1"/>
        <rFont val="Calibri"/>
        <family val="2"/>
      </rPr>
      <t>α</t>
    </r>
  </si>
  <si>
    <r>
      <rPr>
        <b/>
        <u/>
        <sz val="11"/>
        <color rgb="FF00B050"/>
        <rFont val="Calibri"/>
        <family val="2"/>
        <scheme val="minor"/>
      </rPr>
      <t>d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u/>
        <sz val="11"/>
        <color rgb="FF7030A0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x </t>
    </r>
    <r>
      <rPr>
        <b/>
        <u/>
        <sz val="11"/>
        <color theme="3" tint="-0.249977111117893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u/>
        <sz val="11"/>
        <color theme="1"/>
        <rFont val="Calibri"/>
        <family val="2"/>
        <scheme val="minor"/>
      </rPr>
      <t xml:space="preserve">bv sin </t>
    </r>
    <r>
      <rPr>
        <b/>
        <u/>
        <sz val="11"/>
        <color theme="1"/>
        <rFont val="Calibri"/>
        <family val="2"/>
      </rPr>
      <t>β</t>
    </r>
  </si>
  <si>
    <r>
      <t xml:space="preserve">HET KRUISPRODUCT IS EEN VECTOR    </t>
    </r>
    <r>
      <rPr>
        <b/>
        <u/>
        <sz val="11"/>
        <color theme="1"/>
        <rFont val="Calibri"/>
        <family val="2"/>
        <scheme val="minor"/>
      </rPr>
      <t>d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u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x </t>
    </r>
    <r>
      <rPr>
        <b/>
        <u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u/>
        <sz val="11"/>
        <color theme="1"/>
        <rFont val="Calibri"/>
        <family val="2"/>
        <scheme val="minor"/>
      </rPr>
      <t xml:space="preserve">ab sin </t>
    </r>
    <r>
      <rPr>
        <b/>
        <sz val="11"/>
        <color theme="1"/>
        <rFont val="Calibri"/>
        <family val="2"/>
      </rPr>
      <t>Ψ     WAAR Ψ = KLEINSTE HOEK TUSSEN DE VECTOREN</t>
    </r>
  </si>
  <si>
    <r>
      <t xml:space="preserve">   </t>
    </r>
    <r>
      <rPr>
        <b/>
        <u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x </t>
    </r>
    <r>
      <rPr>
        <b/>
        <u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= - </t>
    </r>
    <r>
      <rPr>
        <b/>
        <u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x </t>
    </r>
    <r>
      <rPr>
        <b/>
        <u/>
        <sz val="11"/>
        <color theme="1"/>
        <rFont val="Calibri"/>
        <family val="2"/>
        <scheme val="minor"/>
      </rPr>
      <t>a</t>
    </r>
  </si>
  <si>
    <t>DIT WORDT GEBRUIKT VOOR HET PRODUCT VAN TWEE VECTOREN LANGS DEZELFDE WERKLIJN</t>
  </si>
  <si>
    <r>
      <t xml:space="preserve">Vector </t>
    </r>
    <r>
      <rPr>
        <b/>
        <u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kan bv</t>
    </r>
  </si>
  <si>
    <r>
      <t xml:space="preserve">Kracht </t>
    </r>
    <r>
      <rPr>
        <b/>
        <u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zijn </t>
    </r>
  </si>
  <si>
    <t>HET BETREFT EEN GETAL = SCALAR</t>
  </si>
  <si>
    <r>
      <t xml:space="preserve">= av cos </t>
    </r>
    <r>
      <rPr>
        <b/>
        <sz val="11"/>
        <color theme="1"/>
        <rFont val="Calibri"/>
        <family val="2"/>
      </rPr>
      <t>α</t>
    </r>
  </si>
  <si>
    <r>
      <t xml:space="preserve">DE EENHEID HANGT AF VAN DE EENHEDEN VAN </t>
    </r>
    <r>
      <rPr>
        <b/>
        <u/>
        <sz val="11"/>
        <color rgb="FFFF0000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EN </t>
    </r>
    <r>
      <rPr>
        <b/>
        <u/>
        <sz val="11"/>
        <color rgb="FF041D98"/>
        <rFont val="Calibri"/>
        <family val="2"/>
        <scheme val="minor"/>
      </rPr>
      <t>v</t>
    </r>
  </si>
  <si>
    <t>DE EENHEID HANGT AF VAN DE EENHEDEN VAN DE VECTOREN IN HET KRUISPRODUCT</t>
  </si>
  <si>
    <t>DIT WORDT GEBRUIKT VOOR MOMENTEN (KRACHT * ARM), ROTATIES, EN DERGELIJKE</t>
  </si>
  <si>
    <t>LINEAIRE ALGEBRA = MATRIX REKENEN</t>
  </si>
  <si>
    <t>IN DE LINEAIRE ALGEBRA ZIJN TWEE VERSCHILLENDE PRODUCTEN VAN 2 VECTOREN GEDEFINEERD</t>
  </si>
  <si>
    <t>BINNEN DE THEORIE ZELF MOET JE JE ECHTER ALTIJD AAN DE CONVENTIES HOUDEN</t>
  </si>
  <si>
    <t>HET ENIGE WAT DAN ECHT VAN BELANG IS DAT JE ALTIJD ALLES EENDUIDIG DEFINIEERT EN CONSEQUENT REKENT</t>
  </si>
  <si>
    <r>
      <t xml:space="preserve">r = a cos </t>
    </r>
    <r>
      <rPr>
        <b/>
        <sz val="11"/>
        <color rgb="FFFF0000"/>
        <rFont val="Calibri"/>
        <family val="2"/>
      </rPr>
      <t>Ψ</t>
    </r>
  </si>
  <si>
    <r>
      <t xml:space="preserve">W = | </t>
    </r>
    <r>
      <rPr>
        <b/>
        <u/>
        <sz val="11"/>
        <color rgb="FFFF0000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>| |</t>
    </r>
    <r>
      <rPr>
        <b/>
        <u/>
        <sz val="11"/>
        <color rgb="FF041D98"/>
        <rFont val="Calibri"/>
        <family val="2"/>
        <scheme val="minor"/>
      </rPr>
      <t>v</t>
    </r>
    <r>
      <rPr>
        <b/>
        <sz val="11"/>
        <color theme="3" tint="-0.249977111117893"/>
        <rFont val="Calibri"/>
        <family val="2"/>
        <scheme val="minor"/>
      </rPr>
      <t xml:space="preserve"> |</t>
    </r>
    <r>
      <rPr>
        <b/>
        <sz val="11"/>
        <color rgb="FFFF0000"/>
        <rFont val="Calibri"/>
        <family val="2"/>
        <scheme val="minor"/>
      </rPr>
      <t xml:space="preserve"> cos </t>
    </r>
    <r>
      <rPr>
        <b/>
        <sz val="11"/>
        <color theme="1"/>
        <rFont val="Calibri"/>
        <family val="2"/>
      </rPr>
      <t>α</t>
    </r>
  </si>
  <si>
    <r>
      <t xml:space="preserve">INWENDIG PRODUCT = INNER PRODUCT = </t>
    </r>
    <r>
      <rPr>
        <b/>
        <u/>
        <sz val="11"/>
        <color rgb="FFFF0000"/>
        <rFont val="Calibri"/>
        <family val="2"/>
        <scheme val="minor"/>
      </rPr>
      <t>EEN GETAL</t>
    </r>
  </si>
  <si>
    <r>
      <t xml:space="preserve">UITWENDIG PRODUCT = KRUISPRODUCT = CROSS PRODUCT = </t>
    </r>
    <r>
      <rPr>
        <b/>
        <u/>
        <sz val="11"/>
        <color rgb="FFFF0000"/>
        <rFont val="Calibri"/>
        <family val="2"/>
        <scheme val="minor"/>
      </rPr>
      <t>EEN VECTOR</t>
    </r>
  </si>
  <si>
    <t>ZELFDE ALS HIERVOOR</t>
  </si>
  <si>
    <r>
      <t>E=Mc</t>
    </r>
    <r>
      <rPr>
        <b/>
        <u/>
        <vertAlign val="superscript"/>
        <sz val="11"/>
        <color theme="1"/>
        <rFont val="Calibri"/>
        <family val="2"/>
        <scheme val="minor"/>
      </rPr>
      <t>2</t>
    </r>
  </si>
  <si>
    <t>DE WET VAN NEWTON GELDT ALLEEN BIJ SNELHEDEN VEEL KLEINER DAN DE SNELHEID VAN HET LICHT</t>
  </si>
  <si>
    <r>
      <t xml:space="preserve">  met c = de lichtsnelheid = 2.99292458*10</t>
    </r>
    <r>
      <rPr>
        <b/>
        <vertAlign val="superscript"/>
        <sz val="11"/>
        <color theme="1"/>
        <rFont val="Calibri"/>
        <family val="2"/>
        <scheme val="minor"/>
      </rPr>
      <t xml:space="preserve">8 </t>
    </r>
    <r>
      <rPr>
        <b/>
        <sz val="11"/>
        <color theme="1"/>
        <rFont val="Calibri"/>
        <family val="2"/>
        <scheme val="minor"/>
      </rPr>
      <t>m/s</t>
    </r>
  </si>
  <si>
    <t xml:space="preserve">ALS V = 0 RESULTEERT DIT IN: </t>
  </si>
  <si>
    <r>
      <t>E = m c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  IS DUS DE FORMULE VOOR DE ENERGIE DIE EEN MASSA HEEFT ALS HET IN RUST IS</t>
    </r>
  </si>
  <si>
    <t>MET REEKSEN UIT DE WISKUNDE KAN HIERVOOR WORDEN GESCHREVEN</t>
  </si>
  <si>
    <r>
      <t xml:space="preserve">HET KRUISPRODUCT = HET OPPERVLAK TUSSEN VECTOREN </t>
    </r>
    <r>
      <rPr>
        <b/>
        <u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EN </t>
    </r>
    <r>
      <rPr>
        <b/>
        <u/>
        <sz val="11"/>
        <color theme="1"/>
        <rFont val="Calibri"/>
        <family val="2"/>
        <scheme val="minor"/>
      </rPr>
      <t>b</t>
    </r>
  </si>
  <si>
    <t>WRIJVINGSKRACHT</t>
  </si>
  <si>
    <t>EEN EENPARIGE BEWEGING BLIJFT ONVERANDERD JUIST OMDAT ER GEEN (NETTO) KRACHT OP WERKT</t>
  </si>
  <si>
    <t xml:space="preserve">HET PRODUCT VAN EEN KRACHT EN DE WEG DIE DEZE AFLEGT WORDT ARBEID GENOEMD </t>
  </si>
  <si>
    <t>DE VRAAG IS NOG STEEDS WAT EEN KRACHT IS EN WAAR DEZE HET GEVOLG VAN IS</t>
  </si>
  <si>
    <t xml:space="preserve">DIT IS BIJVOORBEELD HET GEVAL BIJ EEN EENPARIGE BEWEGING </t>
  </si>
  <si>
    <t>ER ZIJN PROCESSEN DIE OMKEERBAAR ZIJN (KUNNEN HEEN EN WEER TERUG)</t>
  </si>
  <si>
    <r>
      <t>ONDER CO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RDINATEN STAAN G</t>
    </r>
    <r>
      <rPr>
        <b/>
        <sz val="11"/>
        <color theme="1"/>
        <rFont val="Calibri"/>
        <family val="2"/>
      </rPr>
      <t>ÉÉ</t>
    </r>
    <r>
      <rPr>
        <b/>
        <sz val="11"/>
        <color theme="1"/>
        <rFont val="Calibri"/>
        <family val="2"/>
        <scheme val="minor"/>
      </rPr>
      <t>N STREEPJES</t>
    </r>
  </si>
  <si>
    <t>In de wiskunde wordt eerst een aantal begrippen gedefinieerd en daarna worden consequent alle relaties vastgesteld</t>
  </si>
  <si>
    <t>Het eerste stuk tot de Exacte waarde cirkel moet je nu reeds weten, kennen en kunnen</t>
  </si>
  <si>
    <t>GONIO ANIMATIES  BEKIJK VOORLOPIG ALLEEN DE BOVENSTE 6    EN "The graph of y=tan x"</t>
  </si>
  <si>
    <t xml:space="preserve">Vaak gebaseerd op eenheidscirkel met straal = 1, </t>
  </si>
  <si>
    <t xml:space="preserve">JE GEBRUIKT DEZE STANDAARD REFERENTIE WAARDEN OM HET ANTWOORD MET JE REKENMACHINE TE CONTROLEREN </t>
  </si>
  <si>
    <t>Indien niet goed, is het vaak het beste om de TI alsnog goed in te stellen.</t>
  </si>
  <si>
    <t xml:space="preserve">         zelfde teken</t>
  </si>
  <si>
    <t xml:space="preserve">ALGEMENE SINUSFORMULE  (MET VERTICALE VERSCHUIVING, AMPLITUDE, FREQUENTIE EN FASEVERSCHUIVING) </t>
  </si>
  <si>
    <t>De conventie is hoeken A, B, C met tegenoverliggende zijden a, b en c</t>
  </si>
  <si>
    <t>ANIMATIES VOORAL VOOR LATER</t>
  </si>
  <si>
    <t xml:space="preserve">Er is dus een directe relatie tussen Gonio, het getal e, rijen en reeksen, faculteit en (natuurlijke) logaritmen </t>
  </si>
  <si>
    <t>EEN MASSA WORDT UITGEDRUKT IN KG EN DIT HANGT NIET AF VAN WAAR HET ZICH BEVINDT</t>
  </si>
  <si>
    <t>IN EEN GRAVITATIEVELD ONDERVINDT DE MASSA EEN AANTREKKINGSKRACHT DIE ZWAARTEKRACHT WORDT GENOEMD</t>
  </si>
  <si>
    <t>DE ZWAARTEKRACHT EN DUS HET GEWICHT HANGT AF VAN WAAR DE MASSA ZICH BEVINDT</t>
  </si>
  <si>
    <t>VOLGORDE MAG WILLEKEURIG MAAR KIES EN WERK SLIM</t>
  </si>
  <si>
    <t>DEZE SOM HEEFT ZELF OOK WEER EEN WERKLIJN DIE SNIJDT MET DE WERKLIJN VAN EEN DERDE KRACHT</t>
  </si>
  <si>
    <t>WERKLIJN RESULTANTE</t>
  </si>
  <si>
    <t>I.V.M. DE DEFINITIE VAN RICHTING HOEKEN IN DE WISKUNDE</t>
  </si>
  <si>
    <t>ER IS EEN TEGENGESTELD REACTIE MOMENT NODIG</t>
  </si>
  <si>
    <t>OP HET EINDE VAN EEN AS VEROORZAAKT EEN KOPPEL TORSIE EN WRINGING</t>
  </si>
  <si>
    <t xml:space="preserve">EEN EVEN GROOT MOMENT KAN VEROORZAAKT WORDEN </t>
  </si>
  <si>
    <t xml:space="preserve">DIT WORDT TOEGEPAST BIJ HEFBOMEN OM IETS ZWAARS TE TILLEN, BIJ TANGEN, ENZ. </t>
  </si>
  <si>
    <r>
      <t xml:space="preserve">IN BOEK </t>
    </r>
    <r>
      <rPr>
        <b/>
        <sz val="11"/>
        <color theme="1"/>
        <rFont val="Calibri"/>
        <family val="2"/>
      </rPr>
      <t>§ 3.7 WORDT MET NORMAALKRACHTEN GEWERKT, MAAR DAT IS NIET STRIKT NOODZAKELIJK</t>
    </r>
  </si>
  <si>
    <r>
      <t xml:space="preserve">DE KRACHT </t>
    </r>
    <r>
      <rPr>
        <b/>
        <sz val="11"/>
        <color rgb="FFFF00FF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EN </t>
    </r>
    <r>
      <rPr>
        <b/>
        <sz val="11"/>
        <color rgb="FFFF00FF"/>
        <rFont val="Calibri"/>
        <family val="2"/>
        <scheme val="minor"/>
      </rPr>
      <t>Mm</t>
    </r>
    <r>
      <rPr>
        <b/>
        <sz val="11"/>
        <color theme="1"/>
        <rFont val="Calibri"/>
        <family val="2"/>
        <scheme val="minor"/>
      </rPr>
      <t xml:space="preserve"> WERKEN ALLEEN IN DE CONSTRUCTIE EN KUN JE NIET DIRECT ZIEN (WERKEN INTERN)</t>
    </r>
  </si>
  <si>
    <t>JE WEET ECHTER DAT ZE ER ZIJN OMDAT ER IETS MOET ZIJN DAT DE BALK IN EVENWICHT HOUDT (BEWEEGT EN DRAAIT NIET)</t>
  </si>
  <si>
    <t>NODIG ZIJN OM DE BALK IN EVENWICHT TE HOUDEN (ALS JE DE BALK BIJ DE MUUR DOOR ZOU ZAGEN)</t>
  </si>
  <si>
    <r>
      <t xml:space="preserve">TEGENGESTELDE INTERNE KRACHT </t>
    </r>
    <r>
      <rPr>
        <b/>
        <sz val="11"/>
        <color rgb="FFFF00FF"/>
        <rFont val="Calibri"/>
        <family val="2"/>
        <scheme val="minor"/>
      </rPr>
      <t xml:space="preserve">F </t>
    </r>
    <r>
      <rPr>
        <b/>
        <sz val="11"/>
        <color theme="1"/>
        <rFont val="Calibri"/>
        <family val="2"/>
        <scheme val="minor"/>
      </rPr>
      <t xml:space="preserve">EN  INTERN MOMENT </t>
    </r>
    <r>
      <rPr>
        <b/>
        <sz val="11"/>
        <color rgb="FFFF00FF"/>
        <rFont val="Calibri"/>
        <family val="2"/>
        <scheme val="minor"/>
      </rPr>
      <t xml:space="preserve">Mi </t>
    </r>
    <r>
      <rPr>
        <b/>
        <sz val="11"/>
        <rFont val="Calibri"/>
        <family val="2"/>
        <scheme val="minor"/>
      </rPr>
      <t xml:space="preserve">GELEVERD VANUIT </t>
    </r>
    <r>
      <rPr>
        <b/>
        <sz val="11"/>
        <color theme="1"/>
        <rFont val="Calibri"/>
        <family val="2"/>
        <scheme val="minor"/>
      </rPr>
      <t>DE MUUR</t>
    </r>
  </si>
  <si>
    <t>VOOR WIE IS HET NU RECHTSOM?</t>
  </si>
  <si>
    <t>ALS HIJ HET NIET LANGER VOLHOUDT</t>
  </si>
  <si>
    <t xml:space="preserve">De hoekverdraaiing aan het eind </t>
  </si>
  <si>
    <t>KERNWOORDEN ZIJN ZAKKING, DOORBUIGING, MECHANICA VERGEET ME NIETJES</t>
  </si>
  <si>
    <t xml:space="preserve">MET EEN LICHAAM WORDEN EEN BEPAALDE VORM EN AFMETINGEN BEDOELD </t>
  </si>
  <si>
    <r>
      <t xml:space="preserve">ALS DE DICHTHEID OVERAL HETZELFDE IS NOEMT MEN DAT EEN </t>
    </r>
    <r>
      <rPr>
        <b/>
        <sz val="11"/>
        <color theme="3"/>
        <rFont val="Calibri"/>
        <family val="2"/>
        <scheme val="minor"/>
      </rPr>
      <t>HOMOGEEN LICHAAM</t>
    </r>
  </si>
  <si>
    <t>WAARBIJ ZICH AAN BEIDE KANTEN EVENVEEL VOLUME BEVINDT</t>
  </si>
  <si>
    <t>GELIJKVORMIG WIL ZEGGEN DAT ZE DEZELFDE VORM HEBBEN, MAAR VERSCHILLENDE AFMETINGEN</t>
  </si>
  <si>
    <t>Net meer dan 1 kan kloppen</t>
  </si>
  <si>
    <t>Integreren is vergelijkbaar met som hierboven</t>
  </si>
  <si>
    <t>Dynamisch is de waarde tijdens slippen</t>
  </si>
  <si>
    <t>Een parachutist ondervindt eerst een valversnelling met een luchtweerstand afhankelijk van de positie van zijn lichaam</t>
  </si>
  <si>
    <t>Nadat zijn parachute open is gegaan ondervindt hij een vertraging die nagenoeg geheel afhangt van zijn parachute</t>
  </si>
  <si>
    <t xml:space="preserve">Veel hangt af van de algehele vorm, het materiaal en de ruwheid </t>
  </si>
  <si>
    <t>De evenwichtswaarde aan het eind heb je hiervoor al gezien</t>
  </si>
  <si>
    <t>RECHTS HET THEORETISCH MODEL</t>
  </si>
  <si>
    <r>
      <t xml:space="preserve">SCHUIVEN ZONDER KANTELEN TREEDT OP ALS Fd&gt; μ*Fn EN </t>
    </r>
    <r>
      <rPr>
        <b/>
        <sz val="11"/>
        <rFont val="Calibri"/>
        <family val="2"/>
      </rPr>
      <t>μ</t>
    </r>
    <r>
      <rPr>
        <b/>
        <sz val="11"/>
        <rFont val="Calibri"/>
        <family val="2"/>
        <scheme val="minor"/>
      </rPr>
      <t>*H &lt; B</t>
    </r>
  </si>
  <si>
    <t>Als er naast Fd namelijk ook een tilkracht Ft is geldt Moment M = -Fd*H - Ft*2*B + Fn*B</t>
  </si>
  <si>
    <t>DAARBIJ WORDEN KRACHTEN VERONDERSTELD AAN TE GRIJPEN IN HET ZWAARTEPUNT</t>
  </si>
  <si>
    <t>ALLEEN TREEDT ER NU EEN CONSTANTE VERSNELLING OP</t>
  </si>
  <si>
    <r>
      <t xml:space="preserve">HET BOEK GEEFT IN </t>
    </r>
    <r>
      <rPr>
        <b/>
        <sz val="11"/>
        <color theme="1"/>
        <rFont val="Calibri"/>
        <family val="2"/>
      </rPr>
      <t>§ 4.3 t/m 4.5 VELE STANDAARD VOORBEELDEN, WAARONDER</t>
    </r>
  </si>
  <si>
    <t>HET VOLGENDE VOORBEELD BEHANDELT DIT IN ABSTRACTE VORM</t>
  </si>
  <si>
    <t xml:space="preserve">ER GAAT EEN HORIZONTALE KRACHT OP WERKEN DIE GEGEVEN IS ALS EEN FUNCTIE VAN TIJD F = F(t) </t>
  </si>
  <si>
    <t xml:space="preserve">ZONDER LUCHTWEERSTAND HOUDT DE KOGEL ZIJN HORIZONTALE BEGINSNELHEID </t>
  </si>
  <si>
    <t>EINSTEIN HEEFT IN ZIJN SPECIALE RELATIVITEITSTHEORIE AANGETOOND DAT VOOR DE ENERGIE VAN EEN MASSA GELDT:</t>
  </si>
  <si>
    <r>
      <t xml:space="preserve">              ~ 300 10</t>
    </r>
    <r>
      <rPr>
        <b/>
        <vertAlign val="superscript"/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m/s  ~ een miljoen keer de geluidssnelheid in lucht</t>
    </r>
  </si>
  <si>
    <t>HIERMEE HEB JE EEN BEGIN OM TE KUNNEN GAAN REKENEN AAN JE EFFECT BAL</t>
  </si>
  <si>
    <t xml:space="preserve">WAT DE TRAPLOPER VOELT IS DAT HIJ G OVER 2H HEEFT VERPLAATST </t>
  </si>
  <si>
    <t xml:space="preserve">PERSOONLIJK VIND IK ZWAARTE-ENERGIE GEEN GOEDE BENAMING EN </t>
  </si>
  <si>
    <t xml:space="preserve">IN FEITE HEEFT ELKE MASSA IN RUST EEN RUSTENERGIE </t>
  </si>
  <si>
    <t>MAAR ALS REFERENTIE WORDT DEZE NUL VERONDERSTELD BIJ V = 0</t>
  </si>
  <si>
    <r>
      <t>MERK OP DAT DE KOGEL ZIJN HORIZONTALE BEGINSNELHEID V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BEHOUDT</t>
    </r>
  </si>
  <si>
    <t xml:space="preserve">DE VERTICALE SNELHEID WAARMEE DE KOGEL DE GROND RAAKT </t>
  </si>
  <si>
    <t>TWEEDE ANIMATIE PROGRAMMA</t>
  </si>
  <si>
    <t>DAN WORDT GEBRUIK GEMAAKT VAN DE ARBEID DIE Ft AFLEGT LANGS DE CIRKEL</t>
  </si>
  <si>
    <r>
      <t xml:space="preserve">RESULTEERT IN  </t>
    </r>
    <r>
      <rPr>
        <b/>
        <sz val="11"/>
        <color theme="1"/>
        <rFont val="Calibri"/>
        <family val="2"/>
      </rPr>
      <t>ω = (g/L)</t>
    </r>
    <r>
      <rPr>
        <b/>
        <vertAlign val="superscript"/>
        <sz val="11"/>
        <color theme="1"/>
        <rFont val="Calibri"/>
        <family val="2"/>
      </rPr>
      <t>1/2</t>
    </r>
    <r>
      <rPr>
        <b/>
        <sz val="11"/>
        <color theme="1"/>
        <rFont val="Calibri"/>
        <family val="2"/>
      </rPr>
      <t xml:space="preserve">  * (2(1-cos α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>))</t>
    </r>
    <r>
      <rPr>
        <b/>
        <vertAlign val="superscript"/>
        <sz val="11"/>
        <color theme="1"/>
        <rFont val="Calibri"/>
        <family val="2"/>
        <scheme val="minor"/>
      </rPr>
      <t>1/2</t>
    </r>
  </si>
  <si>
    <r>
      <t>VOOR KLEINE HOEKEN GELIJKSTELLEN VAN V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AAN ω X = (g/L)</t>
    </r>
    <r>
      <rPr>
        <b/>
        <vertAlign val="superscript"/>
        <sz val="11"/>
        <color theme="1"/>
        <rFont val="Calibri"/>
        <family val="2"/>
        <scheme val="minor"/>
      </rPr>
      <t>0,5</t>
    </r>
    <r>
      <rPr>
        <b/>
        <sz val="11"/>
        <color theme="1"/>
        <rFont val="Calibri"/>
        <family val="2"/>
        <scheme val="minor"/>
      </rPr>
      <t xml:space="preserve"> * L sin </t>
    </r>
    <r>
      <rPr>
        <b/>
        <sz val="11"/>
        <color theme="1"/>
        <rFont val="Calibri"/>
        <family val="2"/>
      </rPr>
      <t>α</t>
    </r>
    <r>
      <rPr>
        <b/>
        <vertAlign val="subscript"/>
        <sz val="11"/>
        <color theme="1"/>
        <rFont val="Calibri"/>
        <family val="2"/>
      </rPr>
      <t>b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RESULTEERT IN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 xml:space="preserve">α ~ </t>
    </r>
    <r>
      <rPr>
        <b/>
        <sz val="11"/>
        <color theme="1"/>
        <rFont val="Calibri"/>
        <family val="2"/>
        <scheme val="minor"/>
      </rPr>
      <t>2(1-cosα)</t>
    </r>
  </si>
  <si>
    <t>NOG WEER EEN ANDERE METHODE MAAKT GEBRUIK VAN DE DIFFERENTIAALVERGELIJKING</t>
  </si>
  <si>
    <t>BIJ VELE OPGAVEN IS DIT NIET ALTIJD STRIKT NOODZAKELIJK EN VEELAL ALLEEN MAAR VERWARREND</t>
  </si>
  <si>
    <r>
      <t xml:space="preserve">% BETEKENT NIETS ANDERS DAN GEDEELD DOOR 100 EN </t>
    </r>
    <r>
      <rPr>
        <b/>
        <sz val="11"/>
        <color theme="1"/>
        <rFont val="Calibri"/>
        <family val="2"/>
      </rPr>
      <t>η = 0, ABC… = AB,C… %</t>
    </r>
  </si>
  <si>
    <t xml:space="preserve">      BV WRIJVINGSWARMTE </t>
  </si>
  <si>
    <t>IN FEITE IS NIET ECHT SPRAKE VAN ENERGIE OF VERMOGENS VERLIEZEN.</t>
  </si>
  <si>
    <r>
      <t xml:space="preserve">BIJ EEN LAGER RENDEMENT WORDT ALLEEN </t>
    </r>
    <r>
      <rPr>
        <b/>
        <sz val="11"/>
        <color rgb="FF00B050"/>
        <rFont val="Calibri"/>
        <family val="2"/>
        <scheme val="minor"/>
      </rPr>
      <t xml:space="preserve">GROEN </t>
    </r>
    <r>
      <rPr>
        <b/>
        <sz val="11"/>
        <color theme="1"/>
        <rFont val="Calibri"/>
        <family val="2"/>
        <scheme val="minor"/>
      </rPr>
      <t>NUTTIG GEBRUIKT</t>
    </r>
  </si>
  <si>
    <t>ENTROPIE  VERONDERSTELT EEN GESLOTEN SYSTEEM</t>
  </si>
  <si>
    <t>NIET GLOBALISERING, MAAR TERUG NAAR KLEINERE SELFSUPPORTING LEEFGEMEENSCHAPPEN</t>
  </si>
  <si>
    <t>SCHEMATISCH WEERGEGEVEN</t>
  </si>
  <si>
    <t>BIJ EEN VERSNELLINGSBAK WORDT NET ZO GEREKEND ALS BIJ KATROLLEN</t>
  </si>
  <si>
    <t>nca@xs4all.nl</t>
  </si>
  <si>
    <t>ALL RIGTHS RESERVED  M VAN DER MEER</t>
  </si>
  <si>
    <r>
      <t xml:space="preserve">KLIK </t>
    </r>
    <r>
      <rPr>
        <b/>
        <sz val="11"/>
        <color theme="1"/>
        <rFont val="Calibri"/>
        <family val="2"/>
      </rPr>
      <t>ÉÉ</t>
    </r>
    <r>
      <rPr>
        <b/>
        <sz val="11"/>
        <color theme="1"/>
        <rFont val="Calibri"/>
        <family val="2"/>
        <scheme val="minor"/>
      </rPr>
      <t xml:space="preserve">N KEER MET LINKERMUISKNOP OP </t>
    </r>
  </si>
  <si>
    <t>GEKLEURDE CEL OM NAAR INTERNETSITE TE GAAN</t>
  </si>
  <si>
    <t>DAN EVEN WACHTEN EN DAARNA ZELF VERDER ZOEKEN</t>
  </si>
  <si>
    <t xml:space="preserve">INDIEN EEN LINK NIET (MEER) WERKT GRAAG DUIDELIJK </t>
  </si>
  <si>
    <t>DOORGEVEN VIA BOVENSTAANDE E-MAIL LINK</t>
  </si>
  <si>
    <t>WELKE LINK DIT IS</t>
  </si>
  <si>
    <t>JE KUNT OP EEN PLAATJE KLIKKEN VOOR MEER INFORMATIE</t>
  </si>
  <si>
    <t>ANDERS KUN JE ER BETER NIET OP KLIKKEN</t>
  </si>
  <si>
    <t xml:space="preserve">KLACHTEN M.B.T. SCHENDING AUTEURSRECHT </t>
  </si>
  <si>
    <t>GRAAG MELDEN OP BOVENSTAANDE LINK</t>
  </si>
  <si>
    <t>FILE IS READ ONLY     OPSLAAN ONDER ANDERE NAAM</t>
  </si>
  <si>
    <t>DRUK OP RUN NOW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</si>
</sst>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000"/>
  </numFmts>
  <fonts count="9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b/>
      <vertAlign val="superscript"/>
      <sz val="11"/>
      <color theme="1"/>
      <name val="Broadway"/>
      <family val="5"/>
    </font>
    <font>
      <b/>
      <sz val="11"/>
      <color theme="1"/>
      <name val="Cambria"/>
      <family val="1"/>
    </font>
    <font>
      <b/>
      <vertAlign val="superscript"/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11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b/>
      <vertAlign val="superscript"/>
      <sz val="11"/>
      <color rgb="FFFF0000"/>
      <name val="Calibri"/>
      <family val="2"/>
    </font>
    <font>
      <b/>
      <sz val="11"/>
      <color rgb="FFDA2C9C"/>
      <name val="Calibri"/>
      <family val="2"/>
      <scheme val="minor"/>
    </font>
    <font>
      <sz val="11"/>
      <color rgb="FFDA2C9C"/>
      <name val="Calibri"/>
      <family val="2"/>
      <scheme val="minor"/>
    </font>
    <font>
      <sz val="11"/>
      <color rgb="FFFF0000"/>
      <name val="Calibri"/>
      <family val="2"/>
    </font>
    <font>
      <b/>
      <sz val="11"/>
      <color theme="3"/>
      <name val="Calibri"/>
      <family val="2"/>
    </font>
    <font>
      <b/>
      <u/>
      <sz val="12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rgb="FF00B0F0"/>
      <name val="Calibri"/>
      <family val="2"/>
    </font>
    <font>
      <b/>
      <sz val="11"/>
      <color rgb="FF7030A0"/>
      <name val="Calibri"/>
      <family val="2"/>
    </font>
    <font>
      <b/>
      <sz val="11"/>
      <color rgb="FFFF0000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14"/>
      <name val="Arial"/>
      <family val="2"/>
    </font>
    <font>
      <b/>
      <sz val="10"/>
      <color indexed="8"/>
      <name val="Arial"/>
      <family val="2"/>
    </font>
    <font>
      <b/>
      <u/>
      <sz val="10"/>
      <color indexed="8"/>
      <name val="Arial"/>
      <family val="2"/>
    </font>
    <font>
      <sz val="10"/>
      <name val="Arial"/>
      <family val="2"/>
    </font>
    <font>
      <b/>
      <u/>
      <sz val="11"/>
      <name val="Calibri"/>
      <family val="2"/>
      <scheme val="minor"/>
    </font>
    <font>
      <b/>
      <u/>
      <sz val="10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u/>
      <sz val="10"/>
      <name val="Arial"/>
      <family val="2"/>
    </font>
    <font>
      <b/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</font>
    <font>
      <b/>
      <sz val="11"/>
      <color rgb="FFFF00FF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FF00FF"/>
      <name val="Calibri"/>
      <family val="2"/>
    </font>
    <font>
      <b/>
      <sz val="11"/>
      <color rgb="FF00B050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.35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00CC"/>
      <name val="Calibri"/>
      <family val="2"/>
      <scheme val="minor"/>
    </font>
    <font>
      <sz val="11"/>
      <color theme="3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b/>
      <vertAlign val="subscript"/>
      <sz val="11"/>
      <color rgb="FFFF000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vertAlign val="subscript"/>
      <sz val="11"/>
      <color rgb="FFFF00FF"/>
      <name val="Calibri"/>
      <family val="2"/>
      <scheme val="minor"/>
    </font>
    <font>
      <sz val="7.5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Trebuchet MS"/>
      <family val="2"/>
    </font>
    <font>
      <b/>
      <u/>
      <sz val="11"/>
      <color rgb="FFC00000"/>
      <name val="Calibri"/>
      <family val="2"/>
      <scheme val="minor"/>
    </font>
    <font>
      <u/>
      <sz val="11"/>
      <color rgb="FFC00000"/>
      <name val="Calibri"/>
      <family val="2"/>
    </font>
    <font>
      <sz val="11"/>
      <color rgb="FF000000"/>
      <name val="Arial"/>
      <family val="2"/>
    </font>
    <font>
      <u/>
      <sz val="11"/>
      <color theme="3"/>
      <name val="Calibri"/>
      <family val="2"/>
    </font>
    <font>
      <b/>
      <sz val="11"/>
      <color rgb="FFC00000"/>
      <name val="Calibri"/>
      <family val="2"/>
    </font>
    <font>
      <b/>
      <vertAlign val="subscript"/>
      <sz val="11"/>
      <color rgb="FFC00000"/>
      <name val="Calibri"/>
      <family val="2"/>
    </font>
    <font>
      <b/>
      <sz val="11"/>
      <color rgb="FFFFC000"/>
      <name val="Calibri"/>
      <family val="2"/>
      <scheme val="minor"/>
    </font>
    <font>
      <u/>
      <sz val="11"/>
      <color rgb="FF00B050"/>
      <name val="Calibri"/>
      <family val="2"/>
    </font>
    <font>
      <u/>
      <sz val="11"/>
      <color theme="9" tint="-0.499984740745262"/>
      <name val="Calibri"/>
      <family val="2"/>
    </font>
    <font>
      <b/>
      <sz val="12"/>
      <color theme="1"/>
      <name val="Arial"/>
      <family val="2"/>
    </font>
    <font>
      <u/>
      <sz val="11"/>
      <color rgb="FF7030A0"/>
      <name val="Calibri"/>
      <family val="2"/>
    </font>
    <font>
      <u/>
      <sz val="11"/>
      <color rgb="FFFF0000"/>
      <name val="Calibri"/>
      <family val="2"/>
    </font>
    <font>
      <u/>
      <sz val="11"/>
      <color rgb="FFFF00FF"/>
      <name val="Calibri"/>
      <family val="2"/>
    </font>
    <font>
      <b/>
      <sz val="11"/>
      <color theme="9" tint="-0.499984740745262"/>
      <name val="Calibri"/>
      <family val="2"/>
      <scheme val="minor"/>
    </font>
    <font>
      <b/>
      <u/>
      <sz val="11"/>
      <color rgb="FFFF0000"/>
      <name val="Arial"/>
      <family val="2"/>
    </font>
    <font>
      <b/>
      <u/>
      <sz val="10"/>
      <color rgb="FFFF0000"/>
      <name val="Arial"/>
      <family val="2"/>
    </font>
    <font>
      <b/>
      <u/>
      <sz val="11"/>
      <color rgb="FF7030A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b/>
      <u/>
      <sz val="11"/>
      <color rgb="FFFF00FF"/>
      <name val="Calibri"/>
      <family val="2"/>
      <scheme val="minor"/>
    </font>
    <font>
      <b/>
      <u/>
      <sz val="11"/>
      <color rgb="FF00B050"/>
      <name val="Calibri"/>
      <family val="2"/>
      <scheme val="minor"/>
    </font>
    <font>
      <b/>
      <u/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u/>
      <sz val="11"/>
      <color rgb="FF041D98"/>
      <name val="Calibri"/>
      <family val="2"/>
      <scheme val="minor"/>
    </font>
    <font>
      <b/>
      <u/>
      <vertAlign val="superscript"/>
      <sz val="11"/>
      <color theme="1"/>
      <name val="Calibri"/>
      <family val="2"/>
      <scheme val="minor"/>
    </font>
    <font>
      <sz val="11"/>
      <color rgb="FF7030A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8FC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82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right"/>
    </xf>
    <xf numFmtId="0" fontId="0" fillId="0" borderId="0" xfId="0" quotePrefix="1"/>
    <xf numFmtId="0" fontId="1" fillId="0" borderId="0" xfId="0" quotePrefix="1" applyFont="1" applyAlignment="1">
      <alignment horizontal="center"/>
    </xf>
    <xf numFmtId="0" fontId="1" fillId="0" borderId="0" xfId="0" quotePrefix="1" applyFont="1"/>
    <xf numFmtId="0" fontId="2" fillId="0" borderId="0" xfId="0" applyFont="1" applyAlignment="1">
      <alignment horizontal="center"/>
    </xf>
    <xf numFmtId="0" fontId="11" fillId="0" borderId="0" xfId="0" applyFont="1"/>
    <xf numFmtId="0" fontId="16" fillId="0" borderId="0" xfId="0" applyFont="1"/>
    <xf numFmtId="0" fontId="17" fillId="0" borderId="0" xfId="0" applyFont="1"/>
    <xf numFmtId="0" fontId="2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right"/>
    </xf>
    <xf numFmtId="16" fontId="1" fillId="0" borderId="0" xfId="0" quotePrefix="1" applyNumberFormat="1" applyFont="1" applyAlignment="1">
      <alignment horizontal="center"/>
    </xf>
    <xf numFmtId="49" fontId="1" fillId="0" borderId="0" xfId="0" quotePrefix="1" applyNumberFormat="1" applyFont="1" applyAlignment="1">
      <alignment horizontal="center"/>
    </xf>
    <xf numFmtId="49" fontId="2" fillId="0" borderId="0" xfId="0" quotePrefix="1" applyNumberFormat="1" applyFont="1" applyAlignment="1">
      <alignment horizontal="center"/>
    </xf>
    <xf numFmtId="16" fontId="1" fillId="0" borderId="0" xfId="0" applyNumberFormat="1" applyFont="1" applyAlignment="1">
      <alignment horizontal="right"/>
    </xf>
    <xf numFmtId="0" fontId="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2" fontId="0" fillId="0" borderId="0" xfId="0" quotePrefix="1" applyNumberFormat="1" applyFont="1" applyAlignment="1">
      <alignment horizontal="center"/>
    </xf>
    <xf numFmtId="0" fontId="14" fillId="0" borderId="0" xfId="0" applyFont="1"/>
    <xf numFmtId="164" fontId="1" fillId="0" borderId="0" xfId="0" quotePrefix="1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20" fillId="0" borderId="0" xfId="0" applyFont="1"/>
    <xf numFmtId="0" fontId="4" fillId="0" borderId="0" xfId="0" applyFont="1" applyAlignment="1">
      <alignment horizontal="right"/>
    </xf>
    <xf numFmtId="0" fontId="5" fillId="0" borderId="0" xfId="0" quotePrefix="1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6" fillId="0" borderId="0" xfId="0" applyFont="1"/>
    <xf numFmtId="0" fontId="33" fillId="0" borderId="0" xfId="0" applyFont="1"/>
    <xf numFmtId="0" fontId="26" fillId="0" borderId="0" xfId="0" applyFont="1" applyAlignment="1">
      <alignment horizontal="right"/>
    </xf>
    <xf numFmtId="0" fontId="26" fillId="0" borderId="0" xfId="0" applyFont="1" applyAlignment="1"/>
    <xf numFmtId="0" fontId="34" fillId="0" borderId="0" xfId="0" applyFont="1"/>
    <xf numFmtId="0" fontId="33" fillId="0" borderId="0" xfId="0" quotePrefix="1" applyFont="1"/>
    <xf numFmtId="0" fontId="40" fillId="0" borderId="0" xfId="0" applyFont="1"/>
    <xf numFmtId="0" fontId="35" fillId="0" borderId="0" xfId="0" applyFont="1"/>
    <xf numFmtId="0" fontId="35" fillId="0" borderId="0" xfId="0" quotePrefix="1" applyFont="1"/>
    <xf numFmtId="0" fontId="26" fillId="0" borderId="5" xfId="0" applyFont="1" applyBorder="1"/>
    <xf numFmtId="0" fontId="26" fillId="0" borderId="0" xfId="0" applyFont="1" applyBorder="1"/>
    <xf numFmtId="0" fontId="41" fillId="0" borderId="0" xfId="0" applyFont="1"/>
    <xf numFmtId="0" fontId="0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0" xfId="0" applyFont="1" applyBorder="1"/>
    <xf numFmtId="0" fontId="2" fillId="0" borderId="0" xfId="0" quotePrefix="1" applyFont="1" applyAlignment="1">
      <alignment horizontal="center"/>
    </xf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right"/>
    </xf>
    <xf numFmtId="165" fontId="1" fillId="0" borderId="0" xfId="0" applyNumberFormat="1" applyFont="1"/>
    <xf numFmtId="0" fontId="1" fillId="0" borderId="5" xfId="0" quotePrefix="1" applyFont="1" applyBorder="1"/>
    <xf numFmtId="0" fontId="44" fillId="0" borderId="0" xfId="0" quotePrefix="1" applyFont="1" applyAlignment="1">
      <alignment horizontal="right"/>
    </xf>
    <xf numFmtId="0" fontId="44" fillId="0" borderId="0" xfId="0" quotePrefix="1" applyFont="1"/>
    <xf numFmtId="0" fontId="45" fillId="0" borderId="0" xfId="0" applyFont="1" applyAlignment="1">
      <alignment horizontal="right"/>
    </xf>
    <xf numFmtId="0" fontId="45" fillId="0" borderId="0" xfId="0" applyFont="1"/>
    <xf numFmtId="0" fontId="44" fillId="0" borderId="0" xfId="0" applyFont="1"/>
    <xf numFmtId="0" fontId="47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48" fillId="0" borderId="0" xfId="0" quotePrefix="1" applyFont="1" applyAlignment="1">
      <alignment horizontal="left"/>
    </xf>
    <xf numFmtId="0" fontId="21" fillId="0" borderId="0" xfId="0" quotePrefix="1" applyFont="1" applyAlignment="1">
      <alignment horizontal="left"/>
    </xf>
    <xf numFmtId="0" fontId="47" fillId="0" borderId="0" xfId="0" quotePrefix="1" applyFont="1" applyAlignment="1">
      <alignment horizontal="left"/>
    </xf>
    <xf numFmtId="0" fontId="50" fillId="0" borderId="0" xfId="0" applyFont="1"/>
    <xf numFmtId="0" fontId="53" fillId="0" borderId="0" xfId="0" applyFont="1" applyAlignment="1">
      <alignment horizontal="right" vertical="center" wrapText="1"/>
    </xf>
    <xf numFmtId="0" fontId="53" fillId="0" borderId="0" xfId="0" applyFont="1" applyAlignment="1">
      <alignment horizontal="right" wrapText="1"/>
    </xf>
    <xf numFmtId="9" fontId="53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left" indent="1"/>
    </xf>
    <xf numFmtId="0" fontId="44" fillId="0" borderId="0" xfId="0" quotePrefix="1" applyFont="1" applyAlignment="1">
      <alignment horizontal="center"/>
    </xf>
    <xf numFmtId="0" fontId="44" fillId="0" borderId="0" xfId="0" quotePrefix="1" applyFont="1" applyAlignment="1">
      <alignment horizontal="left"/>
    </xf>
    <xf numFmtId="0" fontId="45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1" fillId="0" borderId="7" xfId="0" applyFont="1" applyBorder="1"/>
    <xf numFmtId="0" fontId="1" fillId="0" borderId="8" xfId="0" applyFont="1" applyBorder="1" applyAlignment="1">
      <alignment horizontal="center"/>
    </xf>
    <xf numFmtId="0" fontId="1" fillId="0" borderId="0" xfId="0" applyFont="1" applyFill="1" applyBorder="1"/>
    <xf numFmtId="0" fontId="55" fillId="0" borderId="0" xfId="0" applyFont="1"/>
    <xf numFmtId="0" fontId="56" fillId="0" borderId="0" xfId="0" applyFont="1"/>
    <xf numFmtId="0" fontId="58" fillId="0" borderId="0" xfId="0" applyFont="1"/>
    <xf numFmtId="0" fontId="59" fillId="0" borderId="0" xfId="0" applyFont="1"/>
    <xf numFmtId="0" fontId="47" fillId="0" borderId="0" xfId="0" applyFont="1"/>
    <xf numFmtId="0" fontId="57" fillId="0" borderId="0" xfId="0" applyFont="1"/>
    <xf numFmtId="0" fontId="4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quotePrefix="1" applyFont="1" applyAlignment="1">
      <alignment horizontal="right"/>
    </xf>
    <xf numFmtId="0" fontId="57" fillId="0" borderId="0" xfId="0" applyFont="1" applyAlignment="1">
      <alignment horizontal="center"/>
    </xf>
    <xf numFmtId="0" fontId="60" fillId="0" borderId="0" xfId="0" applyFont="1"/>
    <xf numFmtId="0" fontId="1" fillId="0" borderId="0" xfId="0" quotePrefix="1" applyFont="1" applyAlignment="1">
      <alignment horizontal="right"/>
    </xf>
    <xf numFmtId="0" fontId="1" fillId="0" borderId="7" xfId="0" applyFont="1" applyBorder="1" applyAlignment="1">
      <alignment horizontal="center"/>
    </xf>
    <xf numFmtId="0" fontId="4" fillId="0" borderId="0" xfId="0" quotePrefix="1" applyFont="1"/>
    <xf numFmtId="0" fontId="44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0" fillId="0" borderId="0" xfId="0" applyAlignment="1">
      <alignment horizontal="left" indent="1"/>
    </xf>
    <xf numFmtId="0" fontId="66" fillId="0" borderId="0" xfId="1" applyAlignment="1" applyProtection="1">
      <alignment horizontal="left" indent="1"/>
    </xf>
    <xf numFmtId="0" fontId="65" fillId="0" borderId="0" xfId="0" applyFont="1"/>
    <xf numFmtId="0" fontId="66" fillId="0" borderId="0" xfId="1" applyAlignment="1" applyProtection="1"/>
    <xf numFmtId="0" fontId="0" fillId="2" borderId="0" xfId="0" applyFill="1"/>
    <xf numFmtId="0" fontId="51" fillId="0" borderId="0" xfId="0" applyFont="1" applyAlignment="1">
      <alignment horizontal="left" indent="1"/>
    </xf>
    <xf numFmtId="0" fontId="63" fillId="0" borderId="0" xfId="0" applyFont="1"/>
    <xf numFmtId="0" fontId="1" fillId="0" borderId="10" xfId="0" applyFont="1" applyBorder="1"/>
    <xf numFmtId="0" fontId="1" fillId="0" borderId="8" xfId="0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2" xfId="0" applyFont="1" applyBorder="1" applyAlignment="1">
      <alignment horizontal="center"/>
    </xf>
    <xf numFmtId="0" fontId="1" fillId="0" borderId="13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 applyAlignment="1"/>
    <xf numFmtId="0" fontId="2" fillId="0" borderId="9" xfId="0" applyFont="1" applyBorder="1" applyAlignment="1"/>
    <xf numFmtId="0" fontId="2" fillId="0" borderId="1" xfId="0" applyFont="1" applyBorder="1"/>
    <xf numFmtId="0" fontId="2" fillId="0" borderId="4" xfId="0" applyFont="1" applyBorder="1"/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66" fillId="0" borderId="0" xfId="1" applyFill="1" applyAlignment="1" applyProtection="1"/>
    <xf numFmtId="0" fontId="1" fillId="0" borderId="0" xfId="0" applyFont="1" applyFill="1"/>
    <xf numFmtId="0" fontId="1" fillId="0" borderId="8" xfId="0" applyFont="1" applyBorder="1" applyAlignment="1">
      <alignment horizontal="center"/>
    </xf>
    <xf numFmtId="0" fontId="67" fillId="0" borderId="0" xfId="0" applyFont="1"/>
    <xf numFmtId="0" fontId="11" fillId="0" borderId="0" xfId="0" applyFont="1" applyAlignment="1">
      <alignment horizontal="right"/>
    </xf>
    <xf numFmtId="0" fontId="4" fillId="0" borderId="0" xfId="0" applyFont="1" applyFill="1" applyBorder="1"/>
    <xf numFmtId="0" fontId="69" fillId="0" borderId="0" xfId="0" applyFont="1"/>
    <xf numFmtId="0" fontId="6" fillId="0" borderId="0" xfId="0" applyFont="1" applyFill="1"/>
    <xf numFmtId="0" fontId="70" fillId="3" borderId="0" xfId="1" applyFont="1" applyFill="1" applyAlignment="1" applyProtection="1"/>
    <xf numFmtId="0" fontId="70" fillId="0" borderId="0" xfId="1" applyFont="1" applyFill="1" applyAlignment="1" applyProtection="1"/>
    <xf numFmtId="0" fontId="71" fillId="0" borderId="0" xfId="0" applyFont="1"/>
    <xf numFmtId="0" fontId="0" fillId="0" borderId="0" xfId="0" applyAlignment="1">
      <alignment horizontal="left"/>
    </xf>
    <xf numFmtId="0" fontId="1" fillId="0" borderId="0" xfId="0" applyFont="1" applyFill="1" applyAlignment="1">
      <alignment horizontal="right"/>
    </xf>
    <xf numFmtId="0" fontId="72" fillId="4" borderId="0" xfId="1" applyFont="1" applyFill="1" applyAlignment="1" applyProtection="1"/>
    <xf numFmtId="0" fontId="21" fillId="0" borderId="0" xfId="0" applyFont="1"/>
    <xf numFmtId="0" fontId="77" fillId="6" borderId="0" xfId="1" applyFont="1" applyFill="1" applyAlignment="1" applyProtection="1"/>
    <xf numFmtId="0" fontId="76" fillId="5" borderId="0" xfId="1" applyFont="1" applyFill="1" applyAlignment="1" applyProtection="1"/>
    <xf numFmtId="0" fontId="0" fillId="0" borderId="0" xfId="0" applyAlignment="1">
      <alignment horizontal="left"/>
    </xf>
    <xf numFmtId="0" fontId="78" fillId="0" borderId="0" xfId="0" applyFont="1"/>
    <xf numFmtId="0" fontId="60" fillId="4" borderId="0" xfId="0" applyFont="1" applyFill="1"/>
    <xf numFmtId="0" fontId="79" fillId="7" borderId="0" xfId="1" applyFont="1" applyFill="1" applyAlignment="1" applyProtection="1"/>
    <xf numFmtId="0" fontId="80" fillId="0" borderId="0" xfId="1" applyFont="1" applyFill="1" applyAlignment="1" applyProtection="1"/>
    <xf numFmtId="0" fontId="80" fillId="9" borderId="0" xfId="1" applyFont="1" applyFill="1" applyAlignment="1" applyProtection="1"/>
    <xf numFmtId="0" fontId="81" fillId="8" borderId="0" xfId="1" applyFont="1" applyFill="1" applyAlignment="1" applyProtection="1"/>
    <xf numFmtId="0" fontId="72" fillId="4" borderId="0" xfId="1" applyFont="1" applyFill="1" applyBorder="1" applyAlignment="1" applyProtection="1"/>
    <xf numFmtId="0" fontId="0" fillId="0" borderId="0" xfId="0" applyFill="1"/>
    <xf numFmtId="0" fontId="82" fillId="0" borderId="0" xfId="0" applyFont="1" applyFill="1"/>
    <xf numFmtId="0" fontId="83" fillId="0" borderId="0" xfId="0" applyFont="1"/>
    <xf numFmtId="0" fontId="76" fillId="0" borderId="0" xfId="1" applyFont="1" applyFill="1" applyAlignment="1" applyProtection="1"/>
    <xf numFmtId="0" fontId="0" fillId="0" borderId="0" xfId="0" applyAlignment="1">
      <alignment horizontal="left"/>
    </xf>
    <xf numFmtId="0" fontId="72" fillId="0" borderId="0" xfId="1" applyFont="1" applyFill="1" applyAlignment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2"/>
    </xf>
    <xf numFmtId="0" fontId="0" fillId="2" borderId="0" xfId="0" applyFill="1" applyAlignment="1">
      <alignment horizontal="left" indent="1"/>
    </xf>
    <xf numFmtId="0" fontId="72" fillId="4" borderId="14" xfId="1" applyFont="1" applyFill="1" applyBorder="1" applyAlignment="1" applyProtection="1"/>
    <xf numFmtId="0" fontId="1" fillId="0" borderId="15" xfId="0" applyFon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0" xfId="0" applyBorder="1"/>
    <xf numFmtId="0" fontId="0" fillId="0" borderId="18" xfId="0" applyBorder="1"/>
    <xf numFmtId="0" fontId="1" fillId="0" borderId="17" xfId="0" applyFont="1" applyBorder="1"/>
    <xf numFmtId="0" fontId="94" fillId="0" borderId="0" xfId="0" applyFont="1" applyBorder="1"/>
    <xf numFmtId="0" fontId="1" fillId="0" borderId="19" xfId="0" applyFont="1" applyFill="1" applyBorder="1"/>
    <xf numFmtId="0" fontId="0" fillId="0" borderId="20" xfId="0" applyBorder="1"/>
    <xf numFmtId="0" fontId="0" fillId="0" borderId="21" xfId="0" applyBorder="1"/>
    <xf numFmtId="0" fontId="52" fillId="0" borderId="0" xfId="0" applyFont="1" applyAlignment="1">
      <alignment horizontal="left"/>
    </xf>
    <xf numFmtId="0" fontId="0" fillId="0" borderId="0" xfId="0" applyAlignment="1">
      <alignment horizontal="left"/>
    </xf>
    <xf numFmtId="0" fontId="53" fillId="0" borderId="0" xfId="0" applyFont="1" applyAlignment="1">
      <alignment horizontal="right" vertical="center" wrapText="1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68" fillId="0" borderId="0" xfId="0" applyFont="1"/>
    <xf numFmtId="0" fontId="66" fillId="4" borderId="0" xfId="1" applyFill="1" applyAlignment="1" applyProtection="1"/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Light16"/>
  <colors>
    <mruColors>
      <color rgb="FFFF00FF"/>
      <color rgb="FF041D98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y = a + b sin c(x-d)</a:t>
            </a:r>
          </a:p>
        </c:rich>
      </c:tx>
      <c:layout>
        <c:manualLayout>
          <c:xMode val="edge"/>
          <c:yMode val="edge"/>
          <c:x val="0.37321428571429055"/>
          <c:y val="2.9296875000000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714285714285744"/>
          <c:y val="0.150390625"/>
          <c:w val="0.63571428571428568"/>
          <c:h val="0.73828125000000511"/>
        </c:manualLayout>
      </c:layout>
      <c:scatterChart>
        <c:scatterStyle val="smoothMarker"/>
        <c:ser>
          <c:idx val="0"/>
          <c:order val="0"/>
          <c:tx>
            <c:strRef>
              <c:f>Gonio!$W$281</c:f>
              <c:strCache>
                <c:ptCount val="1"/>
                <c:pt idx="0">
                  <c:v>a=d=0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Gonio!$X$280:$AF$280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xVal>
          <c:yVal>
            <c:numRef>
              <c:f>Gonio!$X$281:$AF$281</c:f>
              <c:numCache>
                <c:formatCode>General</c:formatCode>
                <c:ptCount val="9"/>
                <c:pt idx="0">
                  <c:v>0</c:v>
                </c:pt>
                <c:pt idx="1">
                  <c:v>0.8414709848078965</c:v>
                </c:pt>
                <c:pt idx="2">
                  <c:v>0.90929742682568171</c:v>
                </c:pt>
                <c:pt idx="3">
                  <c:v>0.14112000805986721</c:v>
                </c:pt>
                <c:pt idx="4">
                  <c:v>-0.7568024953079282</c:v>
                </c:pt>
                <c:pt idx="5">
                  <c:v>-0.95892427466313845</c:v>
                </c:pt>
                <c:pt idx="6">
                  <c:v>-0.27941549819892586</c:v>
                </c:pt>
                <c:pt idx="7">
                  <c:v>0.65698659871878906</c:v>
                </c:pt>
                <c:pt idx="8">
                  <c:v>0.98935824662338179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Gonio!$W$282</c:f>
              <c:strCache>
                <c:ptCount val="1"/>
                <c:pt idx="0">
                  <c:v>a=1</c:v>
                </c:pt>
              </c:strCache>
            </c:strRef>
          </c:tx>
          <c:spPr>
            <a:ln w="19050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Gonio!$X$280:$AF$280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xVal>
          <c:yVal>
            <c:numRef>
              <c:f>Gonio!$X$282:$AF$282</c:f>
              <c:numCache>
                <c:formatCode>General</c:formatCode>
                <c:ptCount val="9"/>
                <c:pt idx="0">
                  <c:v>1</c:v>
                </c:pt>
                <c:pt idx="1">
                  <c:v>1.8414709848078965</c:v>
                </c:pt>
                <c:pt idx="2">
                  <c:v>1.9092974268256817</c:v>
                </c:pt>
                <c:pt idx="3">
                  <c:v>1.1411200080598671</c:v>
                </c:pt>
                <c:pt idx="4">
                  <c:v>0.2431975046920718</c:v>
                </c:pt>
                <c:pt idx="5">
                  <c:v>4.1075725336861546E-2</c:v>
                </c:pt>
                <c:pt idx="6">
                  <c:v>0.72058450180107414</c:v>
                </c:pt>
                <c:pt idx="7">
                  <c:v>1.6569865987187891</c:v>
                </c:pt>
                <c:pt idx="8">
                  <c:v>1.9893582466233819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Gonio!$W$283</c:f>
              <c:strCache>
                <c:ptCount val="1"/>
                <c:pt idx="0">
                  <c:v>b=1,5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Gonio!$X$280:$AF$280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xVal>
          <c:yVal>
            <c:numRef>
              <c:f>Gonio!$X$283:$AF$283</c:f>
              <c:numCache>
                <c:formatCode>General</c:formatCode>
                <c:ptCount val="9"/>
                <c:pt idx="0">
                  <c:v>1</c:v>
                </c:pt>
                <c:pt idx="1">
                  <c:v>2.2622064772118446</c:v>
                </c:pt>
                <c:pt idx="2">
                  <c:v>2.3639461402385225</c:v>
                </c:pt>
                <c:pt idx="3">
                  <c:v>1.2116800120898008</c:v>
                </c:pt>
                <c:pt idx="4">
                  <c:v>-0.13520374296189219</c:v>
                </c:pt>
                <c:pt idx="5">
                  <c:v>-0.43838641199470763</c:v>
                </c:pt>
                <c:pt idx="6">
                  <c:v>0.58087675270161121</c:v>
                </c:pt>
                <c:pt idx="7">
                  <c:v>1.9854798980781836</c:v>
                </c:pt>
                <c:pt idx="8">
                  <c:v>2.4840373699350726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Gonio!$W$284</c:f>
              <c:strCache>
                <c:ptCount val="1"/>
                <c:pt idx="0">
                  <c:v>c=1,5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Gonio!$X$280:$AF$280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xVal>
          <c:yVal>
            <c:numRef>
              <c:f>Gonio!$X$284:$AF$284</c:f>
              <c:numCache>
                <c:formatCode>General</c:formatCode>
                <c:ptCount val="9"/>
                <c:pt idx="0">
                  <c:v>1</c:v>
                </c:pt>
                <c:pt idx="1">
                  <c:v>1.9974949866040546</c:v>
                </c:pt>
                <c:pt idx="2">
                  <c:v>1.1411200080598671</c:v>
                </c:pt>
                <c:pt idx="3">
                  <c:v>2.2469882334902991E-2</c:v>
                </c:pt>
                <c:pt idx="4">
                  <c:v>0.72058450180107414</c:v>
                </c:pt>
                <c:pt idx="5">
                  <c:v>1.9379999767747389</c:v>
                </c:pt>
                <c:pt idx="6">
                  <c:v>1.4121184852417565</c:v>
                </c:pt>
                <c:pt idx="7">
                  <c:v>0.12030424002832996</c:v>
                </c:pt>
                <c:pt idx="8">
                  <c:v>0.46342708199956506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Gonio!$W$285</c:f>
              <c:strCache>
                <c:ptCount val="1"/>
                <c:pt idx="0">
                  <c:v>d=0,7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Gonio!$X$280:$AF$280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xVal>
          <c:yVal>
            <c:numRef>
              <c:f>Gonio!$X$285:$AF$285</c:f>
              <c:numCache>
                <c:formatCode>General</c:formatCode>
                <c:ptCount val="9"/>
                <c:pt idx="0">
                  <c:v>0.35578231276230898</c:v>
                </c:pt>
                <c:pt idx="1">
                  <c:v>1.2955202066613396</c:v>
                </c:pt>
                <c:pt idx="2">
                  <c:v>1.9635581854171931</c:v>
                </c:pt>
                <c:pt idx="3">
                  <c:v>1.7457052121767203</c:v>
                </c:pt>
                <c:pt idx="4">
                  <c:v>0.84225430585675176</c:v>
                </c:pt>
                <c:pt idx="5">
                  <c:v>8.3834063250545099E-2</c:v>
                </c:pt>
                <c:pt idx="6">
                  <c:v>0.16773255777609875</c:v>
                </c:pt>
                <c:pt idx="7">
                  <c:v>1.0168139004843497</c:v>
                </c:pt>
                <c:pt idx="8">
                  <c:v>1.8504366206285643</c:v>
                </c:pt>
              </c:numCache>
            </c:numRef>
          </c:yVal>
          <c:smooth val="1"/>
        </c:ser>
        <c:axId val="99486336"/>
        <c:axId val="99504896"/>
      </c:scatterChart>
      <c:valAx>
        <c:axId val="99486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x</a:t>
                </a:r>
              </a:p>
            </c:rich>
          </c:tx>
          <c:layout>
            <c:manualLayout>
              <c:xMode val="edge"/>
              <c:yMode val="edge"/>
              <c:x val="0.46250000000000002"/>
              <c:y val="0.914062499999999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99504896"/>
        <c:crosses val="autoZero"/>
        <c:crossBetween val="midCat"/>
      </c:valAx>
      <c:valAx>
        <c:axId val="99504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y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0.5058593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994863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000000000000064"/>
          <c:y val="0.25"/>
          <c:w val="0.13079835894299813"/>
          <c:h val="0.2223584970094354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511" r="0.75000000000000511" t="1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en.wikipedia.org/wiki/File:Cross_product_parallelogram.svg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en.wikipedia.org/wiki/File:Right_hand_rule_cross_product.svg" TargetMode="External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4" Type="http://schemas.openxmlformats.org/officeDocument/2006/relationships/image" Target="../media/image40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http://nl.wikipedia.org/wiki/Bestand:Foucault_pendulum_animated.gif" TargetMode="External"/><Relationship Id="rId3" Type="http://schemas.openxmlformats.org/officeDocument/2006/relationships/hyperlink" Target="http://images.google.com/imgres?imgurl=http://www.changethegame.be/groenten/energie/kaartreekstraplopen.gif&amp;imgrefurl=http://www.changethegame.be/groenten/energieverbruik.html&amp;usg=__klNLMvFm7St8i91tjJGBjv_yu0o=&amp;h=100&amp;w=100&amp;sz=5&amp;hl=nl&amp;start=5&amp;um=1&amp;tbnid=n5yCymRdAKl4oM:&amp;tbnh=82&amp;tbnw=82&amp;prev=/images?q=TRAPLOPEN+FOTO&amp;hl=nl&amp;rls=com.microsoft:nl:IE-SearchBox&amp;rlz=1I7ADBF_nl&amp;sa=X&amp;um=1" TargetMode="External"/><Relationship Id="rId7" Type="http://schemas.openxmlformats.org/officeDocument/2006/relationships/image" Target="../media/image44.jpeg"/><Relationship Id="rId2" Type="http://schemas.openxmlformats.org/officeDocument/2006/relationships/image" Target="../media/image41.jpeg"/><Relationship Id="rId1" Type="http://schemas.openxmlformats.org/officeDocument/2006/relationships/hyperlink" Target="http://images.google.com/imgres?imgurl=http://members.lycos.nl/trialdupaysdogon/Mesch2004%20001.jpg&amp;imgrefurl=http://members.lycos.nl/trialdupaysdogon/mijn_voorbereidingen_voor_de_tri.htm&amp;usg=__68L3jxmR7Y_hmn-qq_6re38cQAI=&amp;h=1280&amp;w=1024&amp;sz=606&amp;hl=nl&amp;start=315&amp;um=1&amp;tbnid=evSkSgOSVsCK7M:&amp;tbnh=150&amp;tbnw=120&amp;prev=/images?q=TRAP+OPTILLEN+FOTO&amp;ndsp=18&amp;hl=nl&amp;rls=com.microsoft:nl:IE-SearchBox&amp;rlz=1I7ADBF_nl&amp;sa=N&amp;start=306&amp;um=1" TargetMode="External"/><Relationship Id="rId6" Type="http://schemas.openxmlformats.org/officeDocument/2006/relationships/image" Target="../media/image43.jpeg"/><Relationship Id="rId5" Type="http://schemas.openxmlformats.org/officeDocument/2006/relationships/hyperlink" Target="http://images.google.com/imgres?imgurl=http://www.frans-meijs.nl/Website/Het%20falend%20hart_bestanden/image004.jpg&amp;imgrefurl=http://www.frans-meijs.nl/Website/Het%20falend%20hart.html&amp;usg=__6Fu6szElwh5hQo7tsbfLcTIPhr8=&amp;h=362&amp;w=344&amp;sz=24&amp;hl=nl&amp;start=9&amp;um=1&amp;tbnid=dpmoHyPWT0SzFM:&amp;tbnh=121&amp;tbnw=115&amp;prev=/images?q=TRAPLOPEN+FOTO&amp;hl=nl&amp;rls=com.microsoft:nl:IE-SearchBox&amp;rlz=1I7ADBF_nl&amp;sa=X&amp;um=1" TargetMode="External"/><Relationship Id="rId4" Type="http://schemas.openxmlformats.org/officeDocument/2006/relationships/image" Target="../media/image42.jpeg"/><Relationship Id="rId9" Type="http://schemas.openxmlformats.org/officeDocument/2006/relationships/image" Target="../media/image45.gi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http://images.google.com/imgres?imgurl=http://scoutsboekhoute.be/site/img.php?id=99&amp;imgrefurl=http://www.outdorado.com/scripts/document_show.asp?documentid=34&amp;usg=__2PkKOX692t3OlIy3NVOrDOBpAlg=&amp;h=254&amp;w=207&amp;sz=13&amp;hl=nl&amp;start=20&amp;um=1&amp;tbnid=RqIo3m9mjUyNVM:&amp;tbnh=111&amp;tbnw=90&amp;prev=/images?q=katrollen&amp;ndsp=18&amp;hl=nl&amp;rls=com.microsoft:nl:IE-SearchBox&amp;rlz=1I7ADBF_nl&amp;sa=N&amp;start=18&amp;um=1" TargetMode="External"/><Relationship Id="rId13" Type="http://schemas.openxmlformats.org/officeDocument/2006/relationships/image" Target="../media/image52.jpeg"/><Relationship Id="rId3" Type="http://schemas.openxmlformats.org/officeDocument/2006/relationships/image" Target="../media/image47.jpeg"/><Relationship Id="rId7" Type="http://schemas.openxmlformats.org/officeDocument/2006/relationships/image" Target="../media/image49.jpeg"/><Relationship Id="rId12" Type="http://schemas.openxmlformats.org/officeDocument/2006/relationships/hyperlink" Target="http://images.google.com/imgres?imgurl=http://www.energysurvival.nl/userfiles/image/katrollen.jpg&amp;imgrefurl=http://www.energysurvival.nl/energyweetjes.php?energie=6&amp;weetje=5&amp;usg=__sA1CSXh08lBXUrPWUv9JZ-6p7do=&amp;h=353&amp;w=450&amp;sz=66&amp;hl=nl&amp;start=1&amp;um=1&amp;tbnid=F2-XFlBy9MolwM:&amp;tbnh=100&amp;tbnw=127&amp;prev=/images?q=katrollen&amp;ndsp=18&amp;hl=nl&amp;rls=com.microsoft:nl:IE-SearchBox&amp;rlz=1I7ADBF_nl&amp;sa=N&amp;um=1" TargetMode="External"/><Relationship Id="rId2" Type="http://schemas.openxmlformats.org/officeDocument/2006/relationships/hyperlink" Target="http://images.google.com/imgres?imgurl=http://www.jvanschoonhoven.marikonline.nl/katrollen2.JPG&amp;imgrefurl=http://www.jvanschoonhoven.marikonline.nl/Opendag_special.html&amp;usg=__5HKbDOIFf0GHvFA_378ZrKpZcME=&amp;h=392&amp;w=476&amp;sz=34&amp;hl=nl&amp;start=4&amp;um=1&amp;tbnid=S5hYpcRbCAHeZM:&amp;tbnh=106&amp;tbnw=129&amp;prev=/images?q=katrollen&amp;hl=nl&amp;rls=com.microsoft:nl:IE-SearchBox&amp;rlz=1I7ADBF_nl&amp;sa=X&amp;um=1" TargetMode="External"/><Relationship Id="rId1" Type="http://schemas.openxmlformats.org/officeDocument/2006/relationships/image" Target="../media/image46.png"/><Relationship Id="rId6" Type="http://schemas.openxmlformats.org/officeDocument/2006/relationships/hyperlink" Target="http://images.google.com/imgres?imgurl=http://www.technopolis.be/content/images/experimenten/katrol_uitleg3.jpg&amp;imgrefurl=http://www.technopolis.be/nl/print.php?n=4&amp;e=48&amp;s=284&amp;exp=73&amp;usg=__1LDGsrLd00r_9XLTrJLx_fJSYxk=&amp;h=187&amp;w=221&amp;sz=9&amp;hl=nl&amp;start=9&amp;um=1&amp;tbnid=mY54LY59pXLLrM:&amp;tbnh=91&amp;tbnw=107&amp;prev=/images?q=katrollen&amp;hl=nl&amp;rls=com.microsoft:nl:IE-SearchBox&amp;rlz=1I7ADBF_nl&amp;sa=X&amp;um=1" TargetMode="External"/><Relationship Id="rId11" Type="http://schemas.openxmlformats.org/officeDocument/2006/relationships/image" Target="../media/image51.jpeg"/><Relationship Id="rId5" Type="http://schemas.openxmlformats.org/officeDocument/2006/relationships/image" Target="../media/image48.jpeg"/><Relationship Id="rId10" Type="http://schemas.openxmlformats.org/officeDocument/2006/relationships/hyperlink" Target="http://images.google.com/imgres?imgurl=http://www.robniemantsverdriet.nl/px/katrollen.jpg&amp;imgrefurl=http://www.robniemantsverdriet.nl/slide01.html&amp;usg=__GQbdd5WbF7yVmqgXE4GrvJ_hHKA=&amp;h=450&amp;w=530&amp;sz=58&amp;hl=nl&amp;start=89&amp;um=1&amp;tbnid=ycUd-Jpa0qSdwM:&amp;tbnh=112&amp;tbnw=132&amp;prev=/images?q=katrollen&amp;ndsp=18&amp;hl=nl&amp;rls=com.microsoft:nl:IE-SearchBox&amp;rlz=1I7ADBF_nl&amp;sa=N&amp;start=72&amp;um=1" TargetMode="External"/><Relationship Id="rId4" Type="http://schemas.openxmlformats.org/officeDocument/2006/relationships/hyperlink" Target="http://images.google.com/imgres?imgurl=http://www.technopolis.be/content/images/experimenten/katrol_uitleg4.jpg&amp;imgrefurl=http://www.technopolis.be/nl/print.php?n=4&amp;e=48&amp;s=284&amp;exp=73&amp;usg=__tnfc5qO12C5XhPL9fIr04dky4j4=&amp;h=189&amp;w=191&amp;sz=7&amp;hl=nl&amp;start=3&amp;um=1&amp;tbnid=-UKnRBo41FyRYM:&amp;tbnh=102&amp;tbnw=103&amp;prev=/images?q=katrollen&amp;hl=nl&amp;rls=com.microsoft:nl:IE-SearchBox&amp;rlz=1I7ADBF_nl&amp;sa=X&amp;um=1" TargetMode="External"/><Relationship Id="rId9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hyperlink" Target="http://en.wikipedia.org/wiki/File:Euler's_formula.svg" TargetMode="External"/><Relationship Id="rId5" Type="http://schemas.openxmlformats.org/officeDocument/2006/relationships/chart" Target="../charts/chart1.xml"/><Relationship Id="rId10" Type="http://schemas.openxmlformats.org/officeDocument/2006/relationships/image" Target="../media/image10.png"/><Relationship Id="rId4" Type="http://schemas.openxmlformats.org/officeDocument/2006/relationships/image" Target="../media/image6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://eepinside.com/wp-content/uploads/2007/12/astronout.jpg" TargetMode="External"/><Relationship Id="rId2" Type="http://schemas.openxmlformats.org/officeDocument/2006/relationships/image" Target="../media/image11.jpeg"/><Relationship Id="rId1" Type="http://schemas.openxmlformats.org/officeDocument/2006/relationships/hyperlink" Target="http://matoa.org/wp-content/uploads/2009/04/astronout.gif" TargetMode="External"/><Relationship Id="rId6" Type="http://schemas.openxmlformats.org/officeDocument/2006/relationships/image" Target="../media/image13.jpeg"/><Relationship Id="rId5" Type="http://schemas.openxmlformats.org/officeDocument/2006/relationships/hyperlink" Target="http://www.freakingnews.com/images/app_images/astronaut.jpg" TargetMode="External"/><Relationship Id="rId4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hyperlink" Target="http://www.sterkingezondheid.nl/client/sterkingezondheid/_uploads/iStock_000001924304Small_1.jpg" TargetMode="External"/><Relationship Id="rId7" Type="http://schemas.openxmlformats.org/officeDocument/2006/relationships/hyperlink" Target="http://www.clubaphrodite.be/examen%20final/turnen%20foto's/AGH-ringen.jpg" TargetMode="External"/><Relationship Id="rId12" Type="http://schemas.openxmlformats.org/officeDocument/2006/relationships/image" Target="../media/image19.png"/><Relationship Id="rId2" Type="http://schemas.openxmlformats.org/officeDocument/2006/relationships/image" Target="../media/image14.jpeg"/><Relationship Id="rId1" Type="http://schemas.openxmlformats.org/officeDocument/2006/relationships/hyperlink" Target="http://i39.tinypic.com/208894p.jpg" TargetMode="External"/><Relationship Id="rId6" Type="http://schemas.openxmlformats.org/officeDocument/2006/relationships/image" Target="../media/image16.jpeg"/><Relationship Id="rId11" Type="http://schemas.openxmlformats.org/officeDocument/2006/relationships/hyperlink" Target="http://nl.wikipedia.org/wiki/Bestand:Hefboom.jpg" TargetMode="External"/><Relationship Id="rId5" Type="http://schemas.openxmlformats.org/officeDocument/2006/relationships/hyperlink" Target="http://jufjacquelien.web-log.nl/photos/uncategorized/mary_luz.jpg" TargetMode="External"/><Relationship Id="rId10" Type="http://schemas.openxmlformats.org/officeDocument/2006/relationships/image" Target="../media/image18.jpeg"/><Relationship Id="rId4" Type="http://schemas.openxmlformats.org/officeDocument/2006/relationships/image" Target="../media/image15.jpeg"/><Relationship Id="rId9" Type="http://schemas.openxmlformats.org/officeDocument/2006/relationships/hyperlink" Target="http://www.ringfitness.com.au/wp-content/uploads/2009/08/gymnastics2009a.jpg" TargetMode="Externa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4" Type="http://schemas.openxmlformats.org/officeDocument/2006/relationships/image" Target="../media/image2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://nl.wikipedia.org/wiki/Bestand:Flow_sphere.svg" TargetMode="External"/><Relationship Id="rId13" Type="http://schemas.openxmlformats.org/officeDocument/2006/relationships/image" Target="../media/image32.jpeg"/><Relationship Id="rId18" Type="http://schemas.openxmlformats.org/officeDocument/2006/relationships/hyperlink" Target="http://upload.wikimedia.org/wikipedia/commons/e/e7/BlokOpHelling2.png" TargetMode="External"/><Relationship Id="rId3" Type="http://schemas.openxmlformats.org/officeDocument/2006/relationships/image" Target="../media/image19.png"/><Relationship Id="rId7" Type="http://schemas.openxmlformats.org/officeDocument/2006/relationships/image" Target="../media/image29.png"/><Relationship Id="rId12" Type="http://schemas.openxmlformats.org/officeDocument/2006/relationships/hyperlink" Target="http://nl.wikipedia.org/wiki/Bestand:Roulement1.jpg" TargetMode="External"/><Relationship Id="rId17" Type="http://schemas.openxmlformats.org/officeDocument/2006/relationships/image" Target="../media/image35.png"/><Relationship Id="rId2" Type="http://schemas.openxmlformats.org/officeDocument/2006/relationships/image" Target="../media/image27.png"/><Relationship Id="rId16" Type="http://schemas.openxmlformats.org/officeDocument/2006/relationships/hyperlink" Target="http://nl.wikibooks.org/wiki/Bestand:LadderTegenMuur1.png" TargetMode="External"/><Relationship Id="rId1" Type="http://schemas.openxmlformats.org/officeDocument/2006/relationships/hyperlink" Target="http://en.wikipedia.org/wiki/File:14ilf1l.svg" TargetMode="External"/><Relationship Id="rId6" Type="http://schemas.openxmlformats.org/officeDocument/2006/relationships/hyperlink" Target="http://nl.wikipedia.org/wiki/Bestand:Flow_foil.svg" TargetMode="External"/><Relationship Id="rId11" Type="http://schemas.openxmlformats.org/officeDocument/2006/relationships/image" Target="../media/image31.png"/><Relationship Id="rId5" Type="http://schemas.openxmlformats.org/officeDocument/2006/relationships/image" Target="../media/image28.png"/><Relationship Id="rId15" Type="http://schemas.openxmlformats.org/officeDocument/2006/relationships/image" Target="../media/image34.emf"/><Relationship Id="rId10" Type="http://schemas.openxmlformats.org/officeDocument/2006/relationships/hyperlink" Target="http://nl.wikipedia.org/wiki/Bestand:Flow_plate_perpendicular.svg" TargetMode="External"/><Relationship Id="rId19" Type="http://schemas.openxmlformats.org/officeDocument/2006/relationships/image" Target="../media/image36.png"/><Relationship Id="rId4" Type="http://schemas.openxmlformats.org/officeDocument/2006/relationships/hyperlink" Target="http://nl.wikipedia.org/wiki/Bestand:Flow_plate.svg" TargetMode="External"/><Relationship Id="rId9" Type="http://schemas.openxmlformats.org/officeDocument/2006/relationships/image" Target="../media/image30.png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599281</xdr:colOff>
      <xdr:row>5</xdr:row>
      <xdr:rowOff>153194</xdr:rowOff>
    </xdr:from>
    <xdr:to>
      <xdr:col>3</xdr:col>
      <xdr:colOff>600869</xdr:colOff>
      <xdr:row>24</xdr:row>
      <xdr:rowOff>172244</xdr:rowOff>
    </xdr:to>
    <xdr:cxnSp macro="">
      <xdr:nvCxnSpPr>
        <xdr:cNvPr id="3" name="Rechte verbindingslijn met pijl 2"/>
        <xdr:cNvCxnSpPr/>
      </xdr:nvCxnSpPr>
      <xdr:spPr>
        <a:xfrm rot="5400000" flipH="1" flipV="1">
          <a:off x="609600" y="1971675"/>
          <a:ext cx="363855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590550</xdr:colOff>
      <xdr:row>25</xdr:row>
      <xdr:rowOff>0</xdr:rowOff>
    </xdr:from>
    <xdr:to>
      <xdr:col>12</xdr:col>
      <xdr:colOff>38100</xdr:colOff>
      <xdr:row>25</xdr:row>
      <xdr:rowOff>1588</xdr:rowOff>
    </xdr:to>
    <xdr:cxnSp macro="">
      <xdr:nvCxnSpPr>
        <xdr:cNvPr id="6" name="Rechte verbindingslijn met pijl 5"/>
        <xdr:cNvCxnSpPr/>
      </xdr:nvCxnSpPr>
      <xdr:spPr>
        <a:xfrm>
          <a:off x="590550" y="4381500"/>
          <a:ext cx="615315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21</xdr:row>
      <xdr:rowOff>180975</xdr:rowOff>
    </xdr:from>
    <xdr:to>
      <xdr:col>7</xdr:col>
      <xdr:colOff>57150</xdr:colOff>
      <xdr:row>24</xdr:row>
      <xdr:rowOff>180975</xdr:rowOff>
    </xdr:to>
    <xdr:cxnSp macro="">
      <xdr:nvCxnSpPr>
        <xdr:cNvPr id="8" name="Rechte verbindingslijn met pijl 7"/>
        <xdr:cNvCxnSpPr/>
      </xdr:nvCxnSpPr>
      <xdr:spPr>
        <a:xfrm flipV="1">
          <a:off x="609600" y="3800475"/>
          <a:ext cx="1885950" cy="571500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571500</xdr:colOff>
      <xdr:row>7</xdr:row>
      <xdr:rowOff>142875</xdr:rowOff>
    </xdr:from>
    <xdr:to>
      <xdr:col>7</xdr:col>
      <xdr:colOff>190500</xdr:colOff>
      <xdr:row>14</xdr:row>
      <xdr:rowOff>28575</xdr:rowOff>
    </xdr:to>
    <xdr:cxnSp macro="">
      <xdr:nvCxnSpPr>
        <xdr:cNvPr id="10" name="Rechte verbindingslijn met pijl 9"/>
        <xdr:cNvCxnSpPr/>
      </xdr:nvCxnSpPr>
      <xdr:spPr>
        <a:xfrm rot="5400000" flipH="1" flipV="1">
          <a:off x="1600200" y="904875"/>
          <a:ext cx="1219200" cy="838200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19050</xdr:colOff>
      <xdr:row>5</xdr:row>
      <xdr:rowOff>161925</xdr:rowOff>
    </xdr:from>
    <xdr:to>
      <xdr:col>9</xdr:col>
      <xdr:colOff>590550</xdr:colOff>
      <xdr:row>10</xdr:row>
      <xdr:rowOff>180975</xdr:rowOff>
    </xdr:to>
    <xdr:cxnSp macro="">
      <xdr:nvCxnSpPr>
        <xdr:cNvPr id="12" name="Rechte verbindingslijn met pijl 11"/>
        <xdr:cNvCxnSpPr/>
      </xdr:nvCxnSpPr>
      <xdr:spPr>
        <a:xfrm flipV="1">
          <a:off x="4895850" y="542925"/>
          <a:ext cx="1181100" cy="971550"/>
        </a:xfrm>
        <a:prstGeom prst="straightConnector1">
          <a:avLst/>
        </a:prstGeom>
        <a:ln w="2540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19050</xdr:colOff>
      <xdr:row>10</xdr:row>
      <xdr:rowOff>9525</xdr:rowOff>
    </xdr:from>
    <xdr:to>
      <xdr:col>9</xdr:col>
      <xdr:colOff>571500</xdr:colOff>
      <xdr:row>11</xdr:row>
      <xdr:rowOff>9525</xdr:rowOff>
    </xdr:to>
    <xdr:cxnSp macro="">
      <xdr:nvCxnSpPr>
        <xdr:cNvPr id="14" name="Rechte verbindingslijn met pijl 13"/>
        <xdr:cNvCxnSpPr/>
      </xdr:nvCxnSpPr>
      <xdr:spPr>
        <a:xfrm flipV="1">
          <a:off x="4286250" y="1533525"/>
          <a:ext cx="1162050" cy="190500"/>
        </a:xfrm>
        <a:prstGeom prst="straightConnector1">
          <a:avLst/>
        </a:prstGeom>
        <a:ln w="25400">
          <a:solidFill>
            <a:schemeClr val="accent6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590550</xdr:colOff>
      <xdr:row>5</xdr:row>
      <xdr:rowOff>9525</xdr:rowOff>
    </xdr:from>
    <xdr:to>
      <xdr:col>12</xdr:col>
      <xdr:colOff>0</xdr:colOff>
      <xdr:row>5</xdr:row>
      <xdr:rowOff>180975</xdr:rowOff>
    </xdr:to>
    <xdr:cxnSp macro="">
      <xdr:nvCxnSpPr>
        <xdr:cNvPr id="16" name="Rechte verbindingslijn met pijl 15"/>
        <xdr:cNvCxnSpPr/>
      </xdr:nvCxnSpPr>
      <xdr:spPr>
        <a:xfrm flipV="1">
          <a:off x="5467350" y="581025"/>
          <a:ext cx="1238250" cy="171450"/>
        </a:xfrm>
        <a:prstGeom prst="straightConnector1">
          <a:avLst/>
        </a:prstGeom>
        <a:ln>
          <a:solidFill>
            <a:schemeClr val="accent6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552450</xdr:colOff>
      <xdr:row>5</xdr:row>
      <xdr:rowOff>9525</xdr:rowOff>
    </xdr:from>
    <xdr:to>
      <xdr:col>11</xdr:col>
      <xdr:colOff>590550</xdr:colOff>
      <xdr:row>10</xdr:row>
      <xdr:rowOff>9525</xdr:rowOff>
    </xdr:to>
    <xdr:cxnSp macro="">
      <xdr:nvCxnSpPr>
        <xdr:cNvPr id="20" name="Rechte verbindingslijn met pijl 19"/>
        <xdr:cNvCxnSpPr/>
      </xdr:nvCxnSpPr>
      <xdr:spPr>
        <a:xfrm flipV="1">
          <a:off x="5429250" y="581025"/>
          <a:ext cx="1257300" cy="952500"/>
        </a:xfrm>
        <a:prstGeom prst="straightConnector1">
          <a:avLst/>
        </a:prstGeom>
        <a:ln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19050</xdr:colOff>
      <xdr:row>5</xdr:row>
      <xdr:rowOff>28575</xdr:rowOff>
    </xdr:from>
    <xdr:to>
      <xdr:col>11</xdr:col>
      <xdr:colOff>533400</xdr:colOff>
      <xdr:row>11</xdr:row>
      <xdr:rowOff>9525</xdr:rowOff>
    </xdr:to>
    <xdr:cxnSp macro="">
      <xdr:nvCxnSpPr>
        <xdr:cNvPr id="26" name="Rechte verbindingslijn met pijl 25"/>
        <xdr:cNvCxnSpPr/>
      </xdr:nvCxnSpPr>
      <xdr:spPr>
        <a:xfrm flipV="1">
          <a:off x="4286250" y="600075"/>
          <a:ext cx="2343150" cy="1123950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18</xdr:row>
      <xdr:rowOff>28575</xdr:rowOff>
    </xdr:from>
    <xdr:to>
      <xdr:col>11</xdr:col>
      <xdr:colOff>0</xdr:colOff>
      <xdr:row>23</xdr:row>
      <xdr:rowOff>28575</xdr:rowOff>
    </xdr:to>
    <xdr:cxnSp macro="">
      <xdr:nvCxnSpPr>
        <xdr:cNvPr id="31" name="Rechte verbindingslijn met pijl 30"/>
        <xdr:cNvCxnSpPr/>
      </xdr:nvCxnSpPr>
      <xdr:spPr>
        <a:xfrm rot="5400000" flipH="1" flipV="1">
          <a:off x="6534150" y="2105025"/>
          <a:ext cx="952500" cy="609600"/>
        </a:xfrm>
        <a:prstGeom prst="straightConnector1">
          <a:avLst/>
        </a:prstGeom>
        <a:ln>
          <a:solidFill>
            <a:srgbClr val="C0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18</xdr:row>
      <xdr:rowOff>9525</xdr:rowOff>
    </xdr:from>
    <xdr:to>
      <xdr:col>11</xdr:col>
      <xdr:colOff>19050</xdr:colOff>
      <xdr:row>19</xdr:row>
      <xdr:rowOff>9525</xdr:rowOff>
    </xdr:to>
    <xdr:cxnSp macro="">
      <xdr:nvCxnSpPr>
        <xdr:cNvPr id="32" name="Rechte verbindingslijn met pijl 31"/>
        <xdr:cNvCxnSpPr/>
      </xdr:nvCxnSpPr>
      <xdr:spPr>
        <a:xfrm flipV="1">
          <a:off x="5505450" y="3057525"/>
          <a:ext cx="1219200" cy="190500"/>
        </a:xfrm>
        <a:prstGeom prst="straightConnector1">
          <a:avLst/>
        </a:prstGeom>
        <a:ln w="25400">
          <a:solidFill>
            <a:schemeClr val="accent6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590550</xdr:colOff>
      <xdr:row>23</xdr:row>
      <xdr:rowOff>9525</xdr:rowOff>
    </xdr:from>
    <xdr:to>
      <xdr:col>10</xdr:col>
      <xdr:colOff>0</xdr:colOff>
      <xdr:row>23</xdr:row>
      <xdr:rowOff>180975</xdr:rowOff>
    </xdr:to>
    <xdr:cxnSp macro="">
      <xdr:nvCxnSpPr>
        <xdr:cNvPr id="33" name="Rechte verbindingslijn met pijl 32"/>
        <xdr:cNvCxnSpPr/>
      </xdr:nvCxnSpPr>
      <xdr:spPr>
        <a:xfrm flipV="1">
          <a:off x="5467350" y="2867025"/>
          <a:ext cx="1238250" cy="171450"/>
        </a:xfrm>
        <a:prstGeom prst="straightConnector1">
          <a:avLst/>
        </a:prstGeom>
        <a:ln>
          <a:solidFill>
            <a:schemeClr val="accent6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18</xdr:row>
      <xdr:rowOff>180975</xdr:rowOff>
    </xdr:from>
    <xdr:to>
      <xdr:col>9</xdr:col>
      <xdr:colOff>38100</xdr:colOff>
      <xdr:row>23</xdr:row>
      <xdr:rowOff>180975</xdr:rowOff>
    </xdr:to>
    <xdr:cxnSp macro="">
      <xdr:nvCxnSpPr>
        <xdr:cNvPr id="34" name="Rechte verbindingslijn met pijl 33"/>
        <xdr:cNvCxnSpPr/>
      </xdr:nvCxnSpPr>
      <xdr:spPr>
        <a:xfrm rot="5400000">
          <a:off x="5334000" y="2238375"/>
          <a:ext cx="952500" cy="647700"/>
        </a:xfrm>
        <a:prstGeom prst="straightConnector1">
          <a:avLst/>
        </a:prstGeom>
        <a:ln>
          <a:solidFill>
            <a:srgbClr val="C00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18</xdr:row>
      <xdr:rowOff>180975</xdr:rowOff>
    </xdr:from>
    <xdr:to>
      <xdr:col>9</xdr:col>
      <xdr:colOff>590550</xdr:colOff>
      <xdr:row>23</xdr:row>
      <xdr:rowOff>9525</xdr:rowOff>
    </xdr:to>
    <xdr:cxnSp macro="">
      <xdr:nvCxnSpPr>
        <xdr:cNvPr id="42" name="Rechte verbindingslijn met pijl 41"/>
        <xdr:cNvCxnSpPr/>
      </xdr:nvCxnSpPr>
      <xdr:spPr>
        <a:xfrm rot="16200000" flipH="1">
          <a:off x="6019800" y="2200275"/>
          <a:ext cx="781050" cy="552450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14</xdr:row>
      <xdr:rowOff>9526</xdr:rowOff>
    </xdr:from>
    <xdr:to>
      <xdr:col>10</xdr:col>
      <xdr:colOff>95249</xdr:colOff>
      <xdr:row>19</xdr:row>
      <xdr:rowOff>2</xdr:rowOff>
    </xdr:to>
    <xdr:cxnSp macro="">
      <xdr:nvCxnSpPr>
        <xdr:cNvPr id="43" name="Rechte verbindingslijn met pijl 42"/>
        <xdr:cNvCxnSpPr/>
      </xdr:nvCxnSpPr>
      <xdr:spPr>
        <a:xfrm rot="5400000" flipH="1" flipV="1">
          <a:off x="5995987" y="1671639"/>
          <a:ext cx="942976" cy="666749"/>
        </a:xfrm>
        <a:prstGeom prst="straightConnector1">
          <a:avLst/>
        </a:prstGeom>
        <a:ln w="2540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552450</xdr:colOff>
      <xdr:row>24</xdr:row>
      <xdr:rowOff>180975</xdr:rowOff>
    </xdr:from>
    <xdr:to>
      <xdr:col>4</xdr:col>
      <xdr:colOff>0</xdr:colOff>
      <xdr:row>27</xdr:row>
      <xdr:rowOff>180975</xdr:rowOff>
    </xdr:to>
    <xdr:cxnSp macro="">
      <xdr:nvCxnSpPr>
        <xdr:cNvPr id="44" name="Rechte verbindingslijn met pijl 43"/>
        <xdr:cNvCxnSpPr/>
      </xdr:nvCxnSpPr>
      <xdr:spPr>
        <a:xfrm flipV="1">
          <a:off x="552450" y="4371975"/>
          <a:ext cx="1885950" cy="571500"/>
        </a:xfrm>
        <a:prstGeom prst="straightConnector1">
          <a:avLst/>
        </a:prstGeom>
        <a:ln w="25400">
          <a:prstDash val="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342900</xdr:colOff>
      <xdr:row>14</xdr:row>
      <xdr:rowOff>28575</xdr:rowOff>
    </xdr:from>
    <xdr:to>
      <xdr:col>5</xdr:col>
      <xdr:colOff>571500</xdr:colOff>
      <xdr:row>20</xdr:row>
      <xdr:rowOff>104775</xdr:rowOff>
    </xdr:to>
    <xdr:cxnSp macro="">
      <xdr:nvCxnSpPr>
        <xdr:cNvPr id="45" name="Rechte verbindingslijn met pijl 44"/>
        <xdr:cNvCxnSpPr/>
      </xdr:nvCxnSpPr>
      <xdr:spPr>
        <a:xfrm rot="5400000" flipH="1" flipV="1">
          <a:off x="2590800" y="1933575"/>
          <a:ext cx="1219200" cy="838200"/>
        </a:xfrm>
        <a:prstGeom prst="straightConnector1">
          <a:avLst/>
        </a:prstGeom>
        <a:ln w="25400">
          <a:solidFill>
            <a:srgbClr val="FF00FF"/>
          </a:solidFill>
          <a:prstDash val="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561975</xdr:colOff>
      <xdr:row>13</xdr:row>
      <xdr:rowOff>171450</xdr:rowOff>
    </xdr:from>
    <xdr:to>
      <xdr:col>5</xdr:col>
      <xdr:colOff>607694</xdr:colOff>
      <xdr:row>14</xdr:row>
      <xdr:rowOff>38100</xdr:rowOff>
    </xdr:to>
    <xdr:sp macro="" textlink="">
      <xdr:nvSpPr>
        <xdr:cNvPr id="46" name="Ovaal 45"/>
        <xdr:cNvSpPr/>
      </xdr:nvSpPr>
      <xdr:spPr>
        <a:xfrm>
          <a:off x="3609975" y="1695450"/>
          <a:ext cx="45719" cy="571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9</xdr:col>
      <xdr:colOff>438150</xdr:colOff>
      <xdr:row>6</xdr:row>
      <xdr:rowOff>85724</xdr:rowOff>
    </xdr:from>
    <xdr:to>
      <xdr:col>10</xdr:col>
      <xdr:colOff>152400</xdr:colOff>
      <xdr:row>7</xdr:row>
      <xdr:rowOff>190499</xdr:rowOff>
    </xdr:to>
    <xdr:sp macro="" textlink="">
      <xdr:nvSpPr>
        <xdr:cNvPr id="56" name="Tekstvak 55"/>
        <xdr:cNvSpPr txBox="1"/>
      </xdr:nvSpPr>
      <xdr:spPr>
        <a:xfrm>
          <a:off x="5924550" y="657224"/>
          <a:ext cx="323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s</a:t>
          </a:r>
        </a:p>
      </xdr:txBody>
    </xdr:sp>
    <xdr:clientData/>
  </xdr:twoCellAnchor>
  <xdr:twoCellAnchor>
    <xdr:from>
      <xdr:col>5</xdr:col>
      <xdr:colOff>171450</xdr:colOff>
      <xdr:row>21</xdr:row>
      <xdr:rowOff>104776</xdr:rowOff>
    </xdr:from>
    <xdr:to>
      <xdr:col>5</xdr:col>
      <xdr:colOff>457200</xdr:colOff>
      <xdr:row>23</xdr:row>
      <xdr:rowOff>57150</xdr:rowOff>
    </xdr:to>
    <xdr:sp macro="" textlink="">
      <xdr:nvSpPr>
        <xdr:cNvPr id="57" name="Tekstvak 56"/>
        <xdr:cNvSpPr txBox="1"/>
      </xdr:nvSpPr>
      <xdr:spPr>
        <a:xfrm>
          <a:off x="3219450" y="3152776"/>
          <a:ext cx="285750" cy="3333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a</a:t>
          </a:r>
        </a:p>
      </xdr:txBody>
    </xdr:sp>
    <xdr:clientData/>
  </xdr:twoCellAnchor>
  <xdr:twoCellAnchor>
    <xdr:from>
      <xdr:col>7</xdr:col>
      <xdr:colOff>600075</xdr:colOff>
      <xdr:row>20</xdr:row>
      <xdr:rowOff>57149</xdr:rowOff>
    </xdr:from>
    <xdr:to>
      <xdr:col>8</xdr:col>
      <xdr:colOff>466725</xdr:colOff>
      <xdr:row>22</xdr:row>
      <xdr:rowOff>57150</xdr:rowOff>
    </xdr:to>
    <xdr:sp macro="" textlink="">
      <xdr:nvSpPr>
        <xdr:cNvPr id="58" name="Tekstvak 57"/>
        <xdr:cNvSpPr txBox="1"/>
      </xdr:nvSpPr>
      <xdr:spPr>
        <a:xfrm>
          <a:off x="5476875" y="2724149"/>
          <a:ext cx="476250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none"/>
            <a:t>-</a:t>
          </a:r>
          <a:r>
            <a:rPr lang="nl-NL" sz="1600" b="1" u="sng"/>
            <a:t>w</a:t>
          </a:r>
        </a:p>
      </xdr:txBody>
    </xdr:sp>
    <xdr:clientData/>
  </xdr:twoCellAnchor>
  <xdr:twoCellAnchor>
    <xdr:from>
      <xdr:col>9</xdr:col>
      <xdr:colOff>76200</xdr:colOff>
      <xdr:row>15</xdr:row>
      <xdr:rowOff>38099</xdr:rowOff>
    </xdr:from>
    <xdr:to>
      <xdr:col>9</xdr:col>
      <xdr:colOff>400050</xdr:colOff>
      <xdr:row>16</xdr:row>
      <xdr:rowOff>142874</xdr:rowOff>
    </xdr:to>
    <xdr:sp macro="" textlink="">
      <xdr:nvSpPr>
        <xdr:cNvPr id="59" name="Tekstvak 58"/>
        <xdr:cNvSpPr txBox="1"/>
      </xdr:nvSpPr>
      <xdr:spPr>
        <a:xfrm>
          <a:off x="6172200" y="1752599"/>
          <a:ext cx="323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w</a:t>
          </a:r>
        </a:p>
      </xdr:txBody>
    </xdr:sp>
    <xdr:clientData/>
  </xdr:twoCellAnchor>
  <xdr:twoCellAnchor>
    <xdr:from>
      <xdr:col>9</xdr:col>
      <xdr:colOff>314325</xdr:colOff>
      <xdr:row>19</xdr:row>
      <xdr:rowOff>180975</xdr:rowOff>
    </xdr:from>
    <xdr:to>
      <xdr:col>10</xdr:col>
      <xdr:colOff>66675</xdr:colOff>
      <xdr:row>21</xdr:row>
      <xdr:rowOff>76199</xdr:rowOff>
    </xdr:to>
    <xdr:sp macro="" textlink="">
      <xdr:nvSpPr>
        <xdr:cNvPr id="60" name="Tekstvak 59"/>
        <xdr:cNvSpPr txBox="1"/>
      </xdr:nvSpPr>
      <xdr:spPr>
        <a:xfrm>
          <a:off x="6410325" y="2657475"/>
          <a:ext cx="361950" cy="2762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v</a:t>
          </a:r>
        </a:p>
      </xdr:txBody>
    </xdr:sp>
    <xdr:clientData/>
  </xdr:twoCellAnchor>
  <xdr:twoCellAnchor>
    <xdr:from>
      <xdr:col>9</xdr:col>
      <xdr:colOff>571500</xdr:colOff>
      <xdr:row>16</xdr:row>
      <xdr:rowOff>152399</xdr:rowOff>
    </xdr:from>
    <xdr:to>
      <xdr:col>10</xdr:col>
      <xdr:colOff>285750</xdr:colOff>
      <xdr:row>18</xdr:row>
      <xdr:rowOff>66674</xdr:rowOff>
    </xdr:to>
    <xdr:sp macro="" textlink="">
      <xdr:nvSpPr>
        <xdr:cNvPr id="62" name="Tekstvak 61"/>
        <xdr:cNvSpPr txBox="1"/>
      </xdr:nvSpPr>
      <xdr:spPr>
        <a:xfrm>
          <a:off x="6667500" y="2057399"/>
          <a:ext cx="323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u</a:t>
          </a:r>
        </a:p>
      </xdr:txBody>
    </xdr:sp>
    <xdr:clientData/>
  </xdr:twoCellAnchor>
  <xdr:twoCellAnchor>
    <xdr:from>
      <xdr:col>8</xdr:col>
      <xdr:colOff>409575</xdr:colOff>
      <xdr:row>6</xdr:row>
      <xdr:rowOff>142874</xdr:rowOff>
    </xdr:from>
    <xdr:to>
      <xdr:col>9</xdr:col>
      <xdr:colOff>123825</xdr:colOff>
      <xdr:row>8</xdr:row>
      <xdr:rowOff>57149</xdr:rowOff>
    </xdr:to>
    <xdr:sp macro="" textlink="">
      <xdr:nvSpPr>
        <xdr:cNvPr id="63" name="Tekstvak 62"/>
        <xdr:cNvSpPr txBox="1"/>
      </xdr:nvSpPr>
      <xdr:spPr>
        <a:xfrm>
          <a:off x="5286375" y="714374"/>
          <a:ext cx="323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q</a:t>
          </a:r>
        </a:p>
      </xdr:txBody>
    </xdr:sp>
    <xdr:clientData/>
  </xdr:twoCellAnchor>
  <xdr:twoCellAnchor>
    <xdr:from>
      <xdr:col>8</xdr:col>
      <xdr:colOff>533400</xdr:colOff>
      <xdr:row>10</xdr:row>
      <xdr:rowOff>85724</xdr:rowOff>
    </xdr:from>
    <xdr:to>
      <xdr:col>9</xdr:col>
      <xdr:colOff>247650</xdr:colOff>
      <xdr:row>11</xdr:row>
      <xdr:rowOff>190499</xdr:rowOff>
    </xdr:to>
    <xdr:sp macro="" textlink="">
      <xdr:nvSpPr>
        <xdr:cNvPr id="64" name="Tekstvak 63"/>
        <xdr:cNvSpPr txBox="1"/>
      </xdr:nvSpPr>
      <xdr:spPr>
        <a:xfrm>
          <a:off x="5410200" y="1419224"/>
          <a:ext cx="323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u="sng"/>
            <a:t>p</a:t>
          </a:r>
        </a:p>
      </xdr:txBody>
    </xdr:sp>
    <xdr:clientData/>
  </xdr:twoCellAnchor>
  <xdr:twoCellAnchor>
    <xdr:from>
      <xdr:col>4</xdr:col>
      <xdr:colOff>476250</xdr:colOff>
      <xdr:row>15</xdr:row>
      <xdr:rowOff>85724</xdr:rowOff>
    </xdr:from>
    <xdr:to>
      <xdr:col>5</xdr:col>
      <xdr:colOff>304800</xdr:colOff>
      <xdr:row>17</xdr:row>
      <xdr:rowOff>85725</xdr:rowOff>
    </xdr:to>
    <xdr:sp macro="" textlink="">
      <xdr:nvSpPr>
        <xdr:cNvPr id="65" name="Tekstvak 64"/>
        <xdr:cNvSpPr txBox="1"/>
      </xdr:nvSpPr>
      <xdr:spPr>
        <a:xfrm>
          <a:off x="2914650" y="2181224"/>
          <a:ext cx="438150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none"/>
            <a:t>- </a:t>
          </a:r>
          <a:r>
            <a:rPr lang="nl-NL" sz="1600" b="1" u="sng"/>
            <a:t>b</a:t>
          </a:r>
        </a:p>
      </xdr:txBody>
    </xdr:sp>
    <xdr:clientData/>
  </xdr:twoCellAnchor>
  <xdr:twoCellAnchor>
    <xdr:from>
      <xdr:col>6</xdr:col>
      <xdr:colOff>114300</xdr:colOff>
      <xdr:row>9</xdr:row>
      <xdr:rowOff>142874</xdr:rowOff>
    </xdr:from>
    <xdr:to>
      <xdr:col>6</xdr:col>
      <xdr:colOff>438150</xdr:colOff>
      <xdr:row>11</xdr:row>
      <xdr:rowOff>57149</xdr:rowOff>
    </xdr:to>
    <xdr:sp macro="" textlink="">
      <xdr:nvSpPr>
        <xdr:cNvPr id="66" name="Tekstvak 65"/>
        <xdr:cNvSpPr txBox="1"/>
      </xdr:nvSpPr>
      <xdr:spPr>
        <a:xfrm>
          <a:off x="3771900" y="904874"/>
          <a:ext cx="323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b</a:t>
          </a:r>
        </a:p>
      </xdr:txBody>
    </xdr:sp>
    <xdr:clientData/>
  </xdr:twoCellAnchor>
  <xdr:twoCellAnchor>
    <xdr:from>
      <xdr:col>2</xdr:col>
      <xdr:colOff>47625</xdr:colOff>
      <xdr:row>24</xdr:row>
      <xdr:rowOff>95250</xdr:rowOff>
    </xdr:from>
    <xdr:to>
      <xdr:col>2</xdr:col>
      <xdr:colOff>600075</xdr:colOff>
      <xdr:row>26</xdr:row>
      <xdr:rowOff>9524</xdr:rowOff>
    </xdr:to>
    <xdr:sp macro="" textlink="">
      <xdr:nvSpPr>
        <xdr:cNvPr id="67" name="Tekstvak 66"/>
        <xdr:cNvSpPr txBox="1"/>
      </xdr:nvSpPr>
      <xdr:spPr>
        <a:xfrm>
          <a:off x="1266825" y="3924300"/>
          <a:ext cx="552450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none"/>
            <a:t>- </a:t>
          </a:r>
          <a:r>
            <a:rPr lang="nl-NL" sz="1600" b="1" u="sng"/>
            <a:t>a</a:t>
          </a:r>
        </a:p>
      </xdr:txBody>
    </xdr:sp>
    <xdr:clientData/>
  </xdr:twoCellAnchor>
  <xdr:twoCellAnchor>
    <xdr:from>
      <xdr:col>5</xdr:col>
      <xdr:colOff>228600</xdr:colOff>
      <xdr:row>23</xdr:row>
      <xdr:rowOff>142875</xdr:rowOff>
    </xdr:from>
    <xdr:to>
      <xdr:col>5</xdr:col>
      <xdr:colOff>323850</xdr:colOff>
      <xdr:row>24</xdr:row>
      <xdr:rowOff>180975</xdr:rowOff>
    </xdr:to>
    <xdr:cxnSp macro="">
      <xdr:nvCxnSpPr>
        <xdr:cNvPr id="69" name="Rechte verbindingslijn met pijl 68"/>
        <xdr:cNvCxnSpPr/>
      </xdr:nvCxnSpPr>
      <xdr:spPr>
        <a:xfrm rot="16200000" flipV="1">
          <a:off x="3209925" y="3638550"/>
          <a:ext cx="228600" cy="952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238125</xdr:colOff>
      <xdr:row>23</xdr:row>
      <xdr:rowOff>66675</xdr:rowOff>
    </xdr:from>
    <xdr:ext cx="290721" cy="311496"/>
    <xdr:sp macro="" textlink="">
      <xdr:nvSpPr>
        <xdr:cNvPr id="70" name="Tekstvak 69"/>
        <xdr:cNvSpPr txBox="1"/>
      </xdr:nvSpPr>
      <xdr:spPr>
        <a:xfrm>
          <a:off x="3286125" y="3495675"/>
          <a:ext cx="29072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400" b="1"/>
            <a:t>α</a:t>
          </a:r>
          <a:endParaRPr lang="nl-NL" sz="1400" b="1"/>
        </a:p>
      </xdr:txBody>
    </xdr:sp>
    <xdr:clientData/>
  </xdr:oneCellAnchor>
  <xdr:oneCellAnchor>
    <xdr:from>
      <xdr:col>10</xdr:col>
      <xdr:colOff>552450</xdr:colOff>
      <xdr:row>7</xdr:row>
      <xdr:rowOff>161925</xdr:rowOff>
    </xdr:from>
    <xdr:ext cx="920317" cy="530658"/>
    <xdr:sp macro="" textlink="">
      <xdr:nvSpPr>
        <xdr:cNvPr id="71" name="Tekstvak 70"/>
        <xdr:cNvSpPr txBox="1"/>
      </xdr:nvSpPr>
      <xdr:spPr>
        <a:xfrm>
          <a:off x="6648450" y="733425"/>
          <a:ext cx="920317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Som   </a:t>
          </a:r>
        </a:p>
        <a:p>
          <a:r>
            <a:rPr lang="nl-NL" sz="1400" b="1" u="sng"/>
            <a:t>s</a:t>
          </a:r>
          <a:r>
            <a:rPr lang="nl-NL" sz="1400" b="1" baseline="0"/>
            <a:t> = </a:t>
          </a:r>
          <a:r>
            <a:rPr lang="nl-NL" sz="1400" b="1" u="sng" baseline="0"/>
            <a:t>p</a:t>
          </a:r>
          <a:r>
            <a:rPr lang="nl-NL" sz="1400" b="1" baseline="0"/>
            <a:t> + </a:t>
          </a:r>
          <a:r>
            <a:rPr lang="nl-NL" sz="1400" b="1" u="sng" baseline="0"/>
            <a:t>q</a:t>
          </a:r>
          <a:r>
            <a:rPr lang="nl-NL" sz="1400" b="1" u="none" baseline="0"/>
            <a:t> =</a:t>
          </a:r>
          <a:endParaRPr lang="nl-NL" sz="1400" b="1" u="sng"/>
        </a:p>
      </xdr:txBody>
    </xdr:sp>
    <xdr:clientData/>
  </xdr:oneCellAnchor>
  <xdr:oneCellAnchor>
    <xdr:from>
      <xdr:col>2</xdr:col>
      <xdr:colOff>238125</xdr:colOff>
      <xdr:row>8</xdr:row>
      <xdr:rowOff>66675</xdr:rowOff>
    </xdr:from>
    <xdr:ext cx="400050" cy="570136"/>
    <xdr:sp macro="" textlink="">
      <xdr:nvSpPr>
        <xdr:cNvPr id="73" name="Tekstvak 72"/>
        <xdr:cNvSpPr txBox="1"/>
      </xdr:nvSpPr>
      <xdr:spPr>
        <a:xfrm>
          <a:off x="1457325" y="638175"/>
          <a:ext cx="400050" cy="5701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/>
            <a:t>x1</a:t>
          </a:r>
        </a:p>
        <a:p>
          <a:r>
            <a:rPr lang="nl-NL" sz="1100"/>
            <a:t>y1</a:t>
          </a:r>
        </a:p>
      </xdr:txBody>
    </xdr:sp>
    <xdr:clientData/>
  </xdr:oneCellAnchor>
  <xdr:oneCellAnchor>
    <xdr:from>
      <xdr:col>2</xdr:col>
      <xdr:colOff>123825</xdr:colOff>
      <xdr:row>15</xdr:row>
      <xdr:rowOff>95250</xdr:rowOff>
    </xdr:from>
    <xdr:ext cx="585673" cy="374141"/>
    <xdr:sp macro="" textlink="">
      <xdr:nvSpPr>
        <xdr:cNvPr id="74" name="Tekstvak 73"/>
        <xdr:cNvSpPr txBox="1"/>
      </xdr:nvSpPr>
      <xdr:spPr>
        <a:xfrm>
          <a:off x="1343025" y="2190750"/>
          <a:ext cx="585673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/>
            <a:t>(     )</a:t>
          </a:r>
        </a:p>
      </xdr:txBody>
    </xdr:sp>
    <xdr:clientData/>
  </xdr:oneCellAnchor>
  <xdr:oneCellAnchor>
    <xdr:from>
      <xdr:col>12</xdr:col>
      <xdr:colOff>247650</xdr:colOff>
      <xdr:row>8</xdr:row>
      <xdr:rowOff>104775</xdr:rowOff>
    </xdr:from>
    <xdr:ext cx="603755" cy="436786"/>
    <xdr:sp macro="" textlink="">
      <xdr:nvSpPr>
        <xdr:cNvPr id="75" name="Tekstvak 74"/>
        <xdr:cNvSpPr txBox="1"/>
      </xdr:nvSpPr>
      <xdr:spPr>
        <a:xfrm>
          <a:off x="7562850" y="866775"/>
          <a:ext cx="60375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px + qx</a:t>
          </a:r>
        </a:p>
        <a:p>
          <a:r>
            <a:rPr lang="nl-NL" sz="1100" b="1"/>
            <a:t>py</a:t>
          </a:r>
          <a:r>
            <a:rPr lang="nl-NL" sz="1100" b="1" baseline="0"/>
            <a:t> + qy</a:t>
          </a:r>
          <a:endParaRPr lang="nl-NL" sz="1100" b="1"/>
        </a:p>
      </xdr:txBody>
    </xdr:sp>
    <xdr:clientData/>
  </xdr:oneCellAnchor>
  <xdr:oneCellAnchor>
    <xdr:from>
      <xdr:col>12</xdr:col>
      <xdr:colOff>228600</xdr:colOff>
      <xdr:row>21</xdr:row>
      <xdr:rowOff>180975</xdr:rowOff>
    </xdr:from>
    <xdr:ext cx="846642" cy="374141"/>
    <xdr:sp macro="" textlink="">
      <xdr:nvSpPr>
        <xdr:cNvPr id="76" name="Tekstvak 75"/>
        <xdr:cNvSpPr txBox="1"/>
      </xdr:nvSpPr>
      <xdr:spPr>
        <a:xfrm>
          <a:off x="7543800" y="3228975"/>
          <a:ext cx="846642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800"/>
            <a:t>(          )</a:t>
          </a:r>
        </a:p>
      </xdr:txBody>
    </xdr:sp>
    <xdr:clientData/>
  </xdr:oneCellAnchor>
  <xdr:oneCellAnchor>
    <xdr:from>
      <xdr:col>12</xdr:col>
      <xdr:colOff>161924</xdr:colOff>
      <xdr:row>9</xdr:row>
      <xdr:rowOff>9525</xdr:rowOff>
    </xdr:from>
    <xdr:ext cx="923926" cy="495300"/>
    <xdr:sp macro="" textlink="">
      <xdr:nvSpPr>
        <xdr:cNvPr id="77" name="Tekstvak 76"/>
        <xdr:cNvSpPr txBox="1"/>
      </xdr:nvSpPr>
      <xdr:spPr>
        <a:xfrm>
          <a:off x="7477124" y="1152525"/>
          <a:ext cx="923926" cy="4953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200">
              <a:latin typeface="Arial" pitchFamily="34" charset="0"/>
              <a:cs typeface="Arial" pitchFamily="34" charset="0"/>
            </a:rPr>
            <a:t>(  </a:t>
          </a:r>
          <a:r>
            <a:rPr lang="nl-NL" sz="1200" baseline="-25000">
              <a:latin typeface="Arial" pitchFamily="34" charset="0"/>
              <a:cs typeface="Arial" pitchFamily="34" charset="0"/>
            </a:rPr>
            <a:t>   </a:t>
          </a:r>
          <a:r>
            <a:rPr lang="nl-NL" sz="1200">
              <a:latin typeface="Arial" pitchFamily="34" charset="0"/>
              <a:cs typeface="Arial" pitchFamily="34" charset="0"/>
            </a:rPr>
            <a:t>        )</a:t>
          </a:r>
        </a:p>
      </xdr:txBody>
    </xdr:sp>
    <xdr:clientData/>
  </xdr:oneCellAnchor>
  <xdr:oneCellAnchor>
    <xdr:from>
      <xdr:col>12</xdr:col>
      <xdr:colOff>333375</xdr:colOff>
      <xdr:row>21</xdr:row>
      <xdr:rowOff>152400</xdr:rowOff>
    </xdr:from>
    <xdr:ext cx="669799" cy="436786"/>
    <xdr:sp macro="" textlink="">
      <xdr:nvSpPr>
        <xdr:cNvPr id="78" name="Tekstvak 77"/>
        <xdr:cNvSpPr txBox="1"/>
      </xdr:nvSpPr>
      <xdr:spPr>
        <a:xfrm>
          <a:off x="7648575" y="3200400"/>
          <a:ext cx="66979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ux  - wx </a:t>
          </a:r>
        </a:p>
        <a:p>
          <a:r>
            <a:rPr lang="nl-NL" sz="1100" b="1"/>
            <a:t>uy</a:t>
          </a:r>
          <a:r>
            <a:rPr lang="nl-NL" sz="1100" b="1" baseline="0"/>
            <a:t>  - wy </a:t>
          </a:r>
          <a:endParaRPr lang="nl-NL" sz="1100" b="1"/>
        </a:p>
      </xdr:txBody>
    </xdr:sp>
    <xdr:clientData/>
  </xdr:oneCellAnchor>
  <xdr:oneCellAnchor>
    <xdr:from>
      <xdr:col>2</xdr:col>
      <xdr:colOff>228600</xdr:colOff>
      <xdr:row>15</xdr:row>
      <xdr:rowOff>66675</xdr:rowOff>
    </xdr:from>
    <xdr:ext cx="400050" cy="570136"/>
    <xdr:sp macro="" textlink="">
      <xdr:nvSpPr>
        <xdr:cNvPr id="79" name="Tekstvak 78"/>
        <xdr:cNvSpPr txBox="1"/>
      </xdr:nvSpPr>
      <xdr:spPr>
        <a:xfrm>
          <a:off x="1447800" y="2162175"/>
          <a:ext cx="400050" cy="5701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- x1</a:t>
          </a:r>
        </a:p>
        <a:p>
          <a:r>
            <a:rPr lang="nl-NL" sz="1100" b="1"/>
            <a:t>- y1</a:t>
          </a:r>
        </a:p>
      </xdr:txBody>
    </xdr:sp>
    <xdr:clientData/>
  </xdr:oneCellAnchor>
  <xdr:oneCellAnchor>
    <xdr:from>
      <xdr:col>2</xdr:col>
      <xdr:colOff>114300</xdr:colOff>
      <xdr:row>8</xdr:row>
      <xdr:rowOff>104775</xdr:rowOff>
    </xdr:from>
    <xdr:ext cx="585673" cy="374141"/>
    <xdr:sp macro="" textlink="">
      <xdr:nvSpPr>
        <xdr:cNvPr id="80" name="Tekstvak 79"/>
        <xdr:cNvSpPr txBox="1"/>
      </xdr:nvSpPr>
      <xdr:spPr>
        <a:xfrm>
          <a:off x="1333500" y="676275"/>
          <a:ext cx="585673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/>
            <a:t>(     )</a:t>
          </a:r>
        </a:p>
      </xdr:txBody>
    </xdr:sp>
    <xdr:clientData/>
  </xdr:oneCellAnchor>
  <xdr:twoCellAnchor>
    <xdr:from>
      <xdr:col>8</xdr:col>
      <xdr:colOff>323850</xdr:colOff>
      <xdr:row>30</xdr:row>
      <xdr:rowOff>19050</xdr:rowOff>
    </xdr:from>
    <xdr:to>
      <xdr:col>8</xdr:col>
      <xdr:colOff>419100</xdr:colOff>
      <xdr:row>30</xdr:row>
      <xdr:rowOff>20638</xdr:rowOff>
    </xdr:to>
    <xdr:cxnSp macro="">
      <xdr:nvCxnSpPr>
        <xdr:cNvPr id="68" name="Rechte verbindingslijn met pijl 67"/>
        <xdr:cNvCxnSpPr/>
      </xdr:nvCxnSpPr>
      <xdr:spPr>
        <a:xfrm>
          <a:off x="5200650" y="5181600"/>
          <a:ext cx="95250" cy="1588"/>
        </a:xfrm>
        <a:prstGeom prst="straightConnector1">
          <a:avLst/>
        </a:prstGeom>
        <a:ln>
          <a:solidFill>
            <a:schemeClr val="tx1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599281</xdr:colOff>
      <xdr:row>57</xdr:row>
      <xdr:rowOff>115094</xdr:rowOff>
    </xdr:from>
    <xdr:to>
      <xdr:col>0</xdr:col>
      <xdr:colOff>600869</xdr:colOff>
      <xdr:row>63</xdr:row>
      <xdr:rowOff>794</xdr:rowOff>
    </xdr:to>
    <xdr:cxnSp macro="">
      <xdr:nvCxnSpPr>
        <xdr:cNvPr id="85" name="Rechte verbindingslijn met pijl 84"/>
        <xdr:cNvCxnSpPr/>
      </xdr:nvCxnSpPr>
      <xdr:spPr>
        <a:xfrm rot="5400000" flipH="1" flipV="1">
          <a:off x="85725" y="6553200"/>
          <a:ext cx="102870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63</xdr:row>
      <xdr:rowOff>19050</xdr:rowOff>
    </xdr:from>
    <xdr:to>
      <xdr:col>4</xdr:col>
      <xdr:colOff>228600</xdr:colOff>
      <xdr:row>63</xdr:row>
      <xdr:rowOff>20638</xdr:rowOff>
    </xdr:to>
    <xdr:cxnSp macro="">
      <xdr:nvCxnSpPr>
        <xdr:cNvPr id="90" name="Rechte verbindingslijn met pijl 89"/>
        <xdr:cNvCxnSpPr/>
      </xdr:nvCxnSpPr>
      <xdr:spPr>
        <a:xfrm>
          <a:off x="609600" y="7086600"/>
          <a:ext cx="205740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58</xdr:row>
      <xdr:rowOff>0</xdr:rowOff>
    </xdr:from>
    <xdr:to>
      <xdr:col>4</xdr:col>
      <xdr:colOff>0</xdr:colOff>
      <xdr:row>61</xdr:row>
      <xdr:rowOff>19050</xdr:rowOff>
    </xdr:to>
    <xdr:cxnSp macro="">
      <xdr:nvCxnSpPr>
        <xdr:cNvPr id="93" name="Rechte verbindingslijn met pijl 92"/>
        <xdr:cNvCxnSpPr/>
      </xdr:nvCxnSpPr>
      <xdr:spPr>
        <a:xfrm flipV="1">
          <a:off x="1219200" y="6115050"/>
          <a:ext cx="1219200" cy="59055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</xdr:colOff>
      <xdr:row>61</xdr:row>
      <xdr:rowOff>9525</xdr:rowOff>
    </xdr:from>
    <xdr:to>
      <xdr:col>3</xdr:col>
      <xdr:colOff>590550</xdr:colOff>
      <xdr:row>61</xdr:row>
      <xdr:rowOff>11113</xdr:rowOff>
    </xdr:to>
    <xdr:cxnSp macro="">
      <xdr:nvCxnSpPr>
        <xdr:cNvPr id="96" name="Rechte verbindingslijn met pijl 95"/>
        <xdr:cNvCxnSpPr/>
      </xdr:nvCxnSpPr>
      <xdr:spPr>
        <a:xfrm>
          <a:off x="1238250" y="6696075"/>
          <a:ext cx="1181100" cy="1588"/>
        </a:xfrm>
        <a:prstGeom prst="straightConnector1">
          <a:avLst/>
        </a:prstGeom>
        <a:ln w="158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608807</xdr:colOff>
      <xdr:row>58</xdr:row>
      <xdr:rowOff>0</xdr:rowOff>
    </xdr:from>
    <xdr:to>
      <xdr:col>2</xdr:col>
      <xdr:colOff>1</xdr:colOff>
      <xdr:row>61</xdr:row>
      <xdr:rowOff>794</xdr:rowOff>
    </xdr:to>
    <xdr:cxnSp macro="">
      <xdr:nvCxnSpPr>
        <xdr:cNvPr id="99" name="Rechte verbindingslijn met pijl 98"/>
        <xdr:cNvCxnSpPr/>
      </xdr:nvCxnSpPr>
      <xdr:spPr>
        <a:xfrm rot="5400000" flipH="1" flipV="1">
          <a:off x="918369" y="6653213"/>
          <a:ext cx="600869" cy="794"/>
        </a:xfrm>
        <a:prstGeom prst="straightConnector1">
          <a:avLst/>
        </a:prstGeom>
        <a:ln w="158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58</xdr:row>
      <xdr:rowOff>0</xdr:rowOff>
    </xdr:from>
    <xdr:to>
      <xdr:col>4</xdr:col>
      <xdr:colOff>0</xdr:colOff>
      <xdr:row>58</xdr:row>
      <xdr:rowOff>0</xdr:rowOff>
    </xdr:to>
    <xdr:cxnSp macro="">
      <xdr:nvCxnSpPr>
        <xdr:cNvPr id="104" name="Rechte verbindingslijn 103"/>
        <xdr:cNvCxnSpPr/>
      </xdr:nvCxnSpPr>
      <xdr:spPr>
        <a:xfrm>
          <a:off x="1219200" y="6115050"/>
          <a:ext cx="1219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600075</xdr:colOff>
      <xdr:row>58</xdr:row>
      <xdr:rowOff>19050</xdr:rowOff>
    </xdr:from>
    <xdr:to>
      <xdr:col>3</xdr:col>
      <xdr:colOff>600075</xdr:colOff>
      <xdr:row>61</xdr:row>
      <xdr:rowOff>0</xdr:rowOff>
    </xdr:to>
    <xdr:cxnSp macro="">
      <xdr:nvCxnSpPr>
        <xdr:cNvPr id="106" name="Rechte verbindingslijn 105"/>
        <xdr:cNvCxnSpPr/>
      </xdr:nvCxnSpPr>
      <xdr:spPr>
        <a:xfrm rot="5400000" flipH="1" flipV="1">
          <a:off x="2152650" y="6410325"/>
          <a:ext cx="5524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361950</xdr:colOff>
      <xdr:row>60</xdr:row>
      <xdr:rowOff>47625</xdr:rowOff>
    </xdr:from>
    <xdr:to>
      <xdr:col>2</xdr:col>
      <xdr:colOff>400050</xdr:colOff>
      <xdr:row>60</xdr:row>
      <xdr:rowOff>180975</xdr:rowOff>
    </xdr:to>
    <xdr:cxnSp macro="">
      <xdr:nvCxnSpPr>
        <xdr:cNvPr id="108" name="Rechte verbindingslijn 107"/>
        <xdr:cNvCxnSpPr/>
      </xdr:nvCxnSpPr>
      <xdr:spPr>
        <a:xfrm rot="16200000" flipV="1">
          <a:off x="1533525" y="6781800"/>
          <a:ext cx="133350" cy="38100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266700</xdr:colOff>
      <xdr:row>56</xdr:row>
      <xdr:rowOff>123825</xdr:rowOff>
    </xdr:from>
    <xdr:ext cx="316240" cy="436786"/>
    <xdr:sp macro="" textlink="">
      <xdr:nvSpPr>
        <xdr:cNvPr id="109" name="Tekstvak 108"/>
        <xdr:cNvSpPr txBox="1"/>
      </xdr:nvSpPr>
      <xdr:spPr>
        <a:xfrm>
          <a:off x="3314700" y="6238875"/>
          <a:ext cx="31624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Fx</a:t>
          </a:r>
        </a:p>
        <a:p>
          <a:r>
            <a:rPr lang="nl-NL" sz="1100" b="1"/>
            <a:t>Fy</a:t>
          </a:r>
        </a:p>
      </xdr:txBody>
    </xdr:sp>
    <xdr:clientData/>
  </xdr:oneCellAnchor>
  <xdr:oneCellAnchor>
    <xdr:from>
      <xdr:col>6</xdr:col>
      <xdr:colOff>200025</xdr:colOff>
      <xdr:row>56</xdr:row>
      <xdr:rowOff>114300</xdr:rowOff>
    </xdr:from>
    <xdr:ext cx="647700" cy="457200"/>
    <xdr:sp macro="" textlink="">
      <xdr:nvSpPr>
        <xdr:cNvPr id="110" name="Tekstvak 109"/>
        <xdr:cNvSpPr txBox="1"/>
      </xdr:nvSpPr>
      <xdr:spPr>
        <a:xfrm>
          <a:off x="3857625" y="6229350"/>
          <a:ext cx="647700" cy="457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F cos </a:t>
          </a:r>
          <a:r>
            <a:rPr lang="el-GR" sz="1100" b="1"/>
            <a:t>α</a:t>
          </a:r>
          <a:endParaRPr lang="nl-NL" sz="1100" b="1"/>
        </a:p>
        <a:p>
          <a:r>
            <a:rPr lang="nl-NL" sz="1100" b="1"/>
            <a:t>F sin </a:t>
          </a:r>
          <a:r>
            <a:rPr lang="el-GR" sz="1100" b="1"/>
            <a:t>α</a:t>
          </a:r>
          <a:endParaRPr lang="nl-NL" sz="1100" b="1"/>
        </a:p>
      </xdr:txBody>
    </xdr:sp>
    <xdr:clientData/>
  </xdr:oneCellAnchor>
  <xdr:oneCellAnchor>
    <xdr:from>
      <xdr:col>1</xdr:col>
      <xdr:colOff>314325</xdr:colOff>
      <xdr:row>81</xdr:row>
      <xdr:rowOff>114300</xdr:rowOff>
    </xdr:from>
    <xdr:ext cx="1192571" cy="436786"/>
    <xdr:sp macro="" textlink="">
      <xdr:nvSpPr>
        <xdr:cNvPr id="112" name="Tekstvak 111"/>
        <xdr:cNvSpPr txBox="1"/>
      </xdr:nvSpPr>
      <xdr:spPr>
        <a:xfrm>
          <a:off x="923925" y="10906125"/>
          <a:ext cx="119257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baseline="0">
              <a:latin typeface="Calibri" pitchFamily="34" charset="0"/>
              <a:cs typeface="Arial" pitchFamily="34" charset="0"/>
            </a:rPr>
            <a:t>P sin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α</a:t>
          </a:r>
          <a:r>
            <a:rPr lang="nl-NL" sz="1100" b="1" baseline="0">
              <a:latin typeface="Calibri" pitchFamily="34" charset="0"/>
              <a:cs typeface="Arial" pitchFamily="34" charset="0"/>
            </a:rPr>
            <a:t>  + Q sin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β</a:t>
          </a:r>
          <a:endParaRPr lang="nl-NL" sz="1100" b="1" baseline="0">
            <a:latin typeface="Calibri" pitchFamily="34" charset="0"/>
            <a:cs typeface="Arial" pitchFamily="34" charset="0"/>
          </a:endParaRPr>
        </a:p>
        <a:p>
          <a:r>
            <a:rPr lang="nl-NL" sz="1100" b="1" baseline="0">
              <a:latin typeface="Calibri" pitchFamily="34" charset="0"/>
              <a:cs typeface="Arial" pitchFamily="34" charset="0"/>
            </a:rPr>
            <a:t>P cos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α</a:t>
          </a:r>
          <a:r>
            <a:rPr lang="nl-NL" sz="1100" b="1" baseline="0">
              <a:latin typeface="Calibri" pitchFamily="34" charset="0"/>
              <a:cs typeface="Arial" pitchFamily="34" charset="0"/>
            </a:rPr>
            <a:t> + Q cos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β</a:t>
          </a:r>
          <a:endParaRPr lang="nl-NL" sz="1100" b="1" baseline="0">
            <a:latin typeface="Calibri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19050</xdr:colOff>
      <xdr:row>67</xdr:row>
      <xdr:rowOff>161925</xdr:rowOff>
    </xdr:from>
    <xdr:to>
      <xdr:col>6</xdr:col>
      <xdr:colOff>590550</xdr:colOff>
      <xdr:row>72</xdr:row>
      <xdr:rowOff>180975</xdr:rowOff>
    </xdr:to>
    <xdr:cxnSp macro="">
      <xdr:nvCxnSpPr>
        <xdr:cNvPr id="55" name="Rechte verbindingslijn met pijl 54"/>
        <xdr:cNvCxnSpPr/>
      </xdr:nvCxnSpPr>
      <xdr:spPr>
        <a:xfrm flipV="1">
          <a:off x="4895850" y="542925"/>
          <a:ext cx="1181100" cy="971550"/>
        </a:xfrm>
        <a:prstGeom prst="straightConnector1">
          <a:avLst/>
        </a:prstGeom>
        <a:ln w="2540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72</xdr:row>
      <xdr:rowOff>9525</xdr:rowOff>
    </xdr:from>
    <xdr:to>
      <xdr:col>6</xdr:col>
      <xdr:colOff>571500</xdr:colOff>
      <xdr:row>73</xdr:row>
      <xdr:rowOff>9525</xdr:rowOff>
    </xdr:to>
    <xdr:cxnSp macro="">
      <xdr:nvCxnSpPr>
        <xdr:cNvPr id="61" name="Rechte verbindingslijn met pijl 60"/>
        <xdr:cNvCxnSpPr/>
      </xdr:nvCxnSpPr>
      <xdr:spPr>
        <a:xfrm flipV="1">
          <a:off x="4895850" y="1343025"/>
          <a:ext cx="1162050" cy="190500"/>
        </a:xfrm>
        <a:prstGeom prst="straightConnector1">
          <a:avLst/>
        </a:prstGeom>
        <a:ln w="25400">
          <a:solidFill>
            <a:schemeClr val="accent6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590550</xdr:colOff>
      <xdr:row>67</xdr:row>
      <xdr:rowOff>9525</xdr:rowOff>
    </xdr:from>
    <xdr:to>
      <xdr:col>9</xdr:col>
      <xdr:colOff>0</xdr:colOff>
      <xdr:row>67</xdr:row>
      <xdr:rowOff>180975</xdr:rowOff>
    </xdr:to>
    <xdr:cxnSp macro="">
      <xdr:nvCxnSpPr>
        <xdr:cNvPr id="81" name="Rechte verbindingslijn met pijl 80"/>
        <xdr:cNvCxnSpPr/>
      </xdr:nvCxnSpPr>
      <xdr:spPr>
        <a:xfrm flipV="1">
          <a:off x="6076950" y="390525"/>
          <a:ext cx="1238250" cy="171450"/>
        </a:xfrm>
        <a:prstGeom prst="straightConnector1">
          <a:avLst/>
        </a:prstGeom>
        <a:ln>
          <a:solidFill>
            <a:schemeClr val="accent6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552450</xdr:colOff>
      <xdr:row>67</xdr:row>
      <xdr:rowOff>9525</xdr:rowOff>
    </xdr:from>
    <xdr:to>
      <xdr:col>8</xdr:col>
      <xdr:colOff>590550</xdr:colOff>
      <xdr:row>72</xdr:row>
      <xdr:rowOff>9525</xdr:rowOff>
    </xdr:to>
    <xdr:cxnSp macro="">
      <xdr:nvCxnSpPr>
        <xdr:cNvPr id="82" name="Rechte verbindingslijn met pijl 81"/>
        <xdr:cNvCxnSpPr/>
      </xdr:nvCxnSpPr>
      <xdr:spPr>
        <a:xfrm flipV="1">
          <a:off x="6038850" y="390525"/>
          <a:ext cx="1257300" cy="952500"/>
        </a:xfrm>
        <a:prstGeom prst="straightConnector1">
          <a:avLst/>
        </a:prstGeom>
        <a:ln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67</xdr:row>
      <xdr:rowOff>28575</xdr:rowOff>
    </xdr:from>
    <xdr:to>
      <xdr:col>8</xdr:col>
      <xdr:colOff>533400</xdr:colOff>
      <xdr:row>73</xdr:row>
      <xdr:rowOff>9525</xdr:rowOff>
    </xdr:to>
    <xdr:cxnSp macro="">
      <xdr:nvCxnSpPr>
        <xdr:cNvPr id="83" name="Rechte verbindingslijn met pijl 82"/>
        <xdr:cNvCxnSpPr/>
      </xdr:nvCxnSpPr>
      <xdr:spPr>
        <a:xfrm flipV="1">
          <a:off x="4895850" y="409575"/>
          <a:ext cx="2343150" cy="1123950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438150</xdr:colOff>
      <xdr:row>68</xdr:row>
      <xdr:rowOff>85724</xdr:rowOff>
    </xdr:from>
    <xdr:to>
      <xdr:col>7</xdr:col>
      <xdr:colOff>152400</xdr:colOff>
      <xdr:row>69</xdr:row>
      <xdr:rowOff>190499</xdr:rowOff>
    </xdr:to>
    <xdr:sp macro="" textlink="">
      <xdr:nvSpPr>
        <xdr:cNvPr id="84" name="Tekstvak 83"/>
        <xdr:cNvSpPr txBox="1"/>
      </xdr:nvSpPr>
      <xdr:spPr>
        <a:xfrm>
          <a:off x="5924550" y="657224"/>
          <a:ext cx="323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s</a:t>
          </a:r>
        </a:p>
      </xdr:txBody>
    </xdr:sp>
    <xdr:clientData/>
  </xdr:twoCellAnchor>
  <xdr:twoCellAnchor>
    <xdr:from>
      <xdr:col>5</xdr:col>
      <xdr:colOff>409575</xdr:colOff>
      <xdr:row>68</xdr:row>
      <xdr:rowOff>142874</xdr:rowOff>
    </xdr:from>
    <xdr:to>
      <xdr:col>6</xdr:col>
      <xdr:colOff>123825</xdr:colOff>
      <xdr:row>70</xdr:row>
      <xdr:rowOff>57149</xdr:rowOff>
    </xdr:to>
    <xdr:sp macro="" textlink="">
      <xdr:nvSpPr>
        <xdr:cNvPr id="86" name="Tekstvak 85"/>
        <xdr:cNvSpPr txBox="1"/>
      </xdr:nvSpPr>
      <xdr:spPr>
        <a:xfrm>
          <a:off x="5286375" y="714374"/>
          <a:ext cx="323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q</a:t>
          </a:r>
        </a:p>
      </xdr:txBody>
    </xdr:sp>
    <xdr:clientData/>
  </xdr:twoCellAnchor>
  <xdr:twoCellAnchor>
    <xdr:from>
      <xdr:col>6</xdr:col>
      <xdr:colOff>200025</xdr:colOff>
      <xdr:row>71</xdr:row>
      <xdr:rowOff>142874</xdr:rowOff>
    </xdr:from>
    <xdr:to>
      <xdr:col>6</xdr:col>
      <xdr:colOff>523875</xdr:colOff>
      <xdr:row>73</xdr:row>
      <xdr:rowOff>57149</xdr:rowOff>
    </xdr:to>
    <xdr:sp macro="" textlink="">
      <xdr:nvSpPr>
        <xdr:cNvPr id="87" name="Tekstvak 86"/>
        <xdr:cNvSpPr txBox="1"/>
      </xdr:nvSpPr>
      <xdr:spPr>
        <a:xfrm>
          <a:off x="3857625" y="9001124"/>
          <a:ext cx="323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p</a:t>
          </a:r>
        </a:p>
      </xdr:txBody>
    </xdr:sp>
    <xdr:clientData/>
  </xdr:twoCellAnchor>
  <xdr:twoCellAnchor>
    <xdr:from>
      <xdr:col>6</xdr:col>
      <xdr:colOff>19050</xdr:colOff>
      <xdr:row>71</xdr:row>
      <xdr:rowOff>180975</xdr:rowOff>
    </xdr:from>
    <xdr:to>
      <xdr:col>8</xdr:col>
      <xdr:colOff>190500</xdr:colOff>
      <xdr:row>72</xdr:row>
      <xdr:rowOff>9525</xdr:rowOff>
    </xdr:to>
    <xdr:cxnSp macro="">
      <xdr:nvCxnSpPr>
        <xdr:cNvPr id="94" name="Rechte verbindingslijn 93"/>
        <xdr:cNvCxnSpPr/>
      </xdr:nvCxnSpPr>
      <xdr:spPr>
        <a:xfrm flipV="1">
          <a:off x="3676650" y="8848725"/>
          <a:ext cx="139065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285750</xdr:colOff>
      <xdr:row>73</xdr:row>
      <xdr:rowOff>19050</xdr:rowOff>
    </xdr:from>
    <xdr:to>
      <xdr:col>5</xdr:col>
      <xdr:colOff>514350</xdr:colOff>
      <xdr:row>73</xdr:row>
      <xdr:rowOff>19050</xdr:rowOff>
    </xdr:to>
    <xdr:cxnSp macro="">
      <xdr:nvCxnSpPr>
        <xdr:cNvPr id="97" name="Rechte verbindingslijn 96"/>
        <xdr:cNvCxnSpPr/>
      </xdr:nvCxnSpPr>
      <xdr:spPr>
        <a:xfrm>
          <a:off x="2724150" y="9067800"/>
          <a:ext cx="838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257175</xdr:colOff>
      <xdr:row>73</xdr:row>
      <xdr:rowOff>0</xdr:rowOff>
    </xdr:from>
    <xdr:ext cx="228600" cy="283610"/>
    <xdr:sp macro="" textlink="">
      <xdr:nvSpPr>
        <xdr:cNvPr id="100" name="Tekstvak 99"/>
        <xdr:cNvSpPr txBox="1"/>
      </xdr:nvSpPr>
      <xdr:spPr>
        <a:xfrm>
          <a:off x="5133975" y="9239250"/>
          <a:ext cx="228600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l-GR" sz="1100" b="1"/>
            <a:t>β</a:t>
          </a:r>
          <a:endParaRPr lang="nl-NL" sz="1100" b="1"/>
        </a:p>
      </xdr:txBody>
    </xdr:sp>
    <xdr:clientData/>
  </xdr:oneCellAnchor>
  <xdr:oneCellAnchor>
    <xdr:from>
      <xdr:col>7</xdr:col>
      <xdr:colOff>104775</xdr:colOff>
      <xdr:row>70</xdr:row>
      <xdr:rowOff>152400</xdr:rowOff>
    </xdr:from>
    <xdr:ext cx="228600" cy="283610"/>
    <xdr:sp macro="" textlink="">
      <xdr:nvSpPr>
        <xdr:cNvPr id="101" name="Tekstvak 100"/>
        <xdr:cNvSpPr txBox="1"/>
      </xdr:nvSpPr>
      <xdr:spPr>
        <a:xfrm>
          <a:off x="4371975" y="8820150"/>
          <a:ext cx="228600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l-GR" sz="1100" b="1"/>
            <a:t>β</a:t>
          </a:r>
          <a:endParaRPr lang="nl-NL" sz="1100" b="1"/>
        </a:p>
      </xdr:txBody>
    </xdr:sp>
    <xdr:clientData/>
  </xdr:oneCellAnchor>
  <xdr:oneCellAnchor>
    <xdr:from>
      <xdr:col>5</xdr:col>
      <xdr:colOff>533400</xdr:colOff>
      <xdr:row>71</xdr:row>
      <xdr:rowOff>95250</xdr:rowOff>
    </xdr:from>
    <xdr:ext cx="268022" cy="264560"/>
    <xdr:sp macro="" textlink="">
      <xdr:nvSpPr>
        <xdr:cNvPr id="102" name="Tekstvak 101"/>
        <xdr:cNvSpPr txBox="1"/>
      </xdr:nvSpPr>
      <xdr:spPr>
        <a:xfrm>
          <a:off x="3581400" y="8953500"/>
          <a:ext cx="2680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/>
            <a:t>α</a:t>
          </a:r>
          <a:endParaRPr lang="nl-NL" sz="1100" b="1"/>
        </a:p>
      </xdr:txBody>
    </xdr:sp>
    <xdr:clientData/>
  </xdr:oneCellAnchor>
  <xdr:oneCellAnchor>
    <xdr:from>
      <xdr:col>6</xdr:col>
      <xdr:colOff>381000</xdr:colOff>
      <xdr:row>70</xdr:row>
      <xdr:rowOff>76200</xdr:rowOff>
    </xdr:from>
    <xdr:ext cx="190500" cy="264560"/>
    <xdr:sp macro="" textlink="">
      <xdr:nvSpPr>
        <xdr:cNvPr id="103" name="Tekstvak 102"/>
        <xdr:cNvSpPr txBox="1"/>
      </xdr:nvSpPr>
      <xdr:spPr>
        <a:xfrm>
          <a:off x="4038600" y="8553450"/>
          <a:ext cx="1905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l-GR" sz="1100" b="1"/>
            <a:t>γ</a:t>
          </a:r>
          <a:endParaRPr lang="nl-NL" sz="1100" b="1"/>
        </a:p>
      </xdr:txBody>
    </xdr:sp>
    <xdr:clientData/>
  </xdr:oneCellAnchor>
  <xdr:twoCellAnchor>
    <xdr:from>
      <xdr:col>6</xdr:col>
      <xdr:colOff>390525</xdr:colOff>
      <xdr:row>71</xdr:row>
      <xdr:rowOff>114300</xdr:rowOff>
    </xdr:from>
    <xdr:to>
      <xdr:col>7</xdr:col>
      <xdr:colOff>142875</xdr:colOff>
      <xdr:row>73</xdr:row>
      <xdr:rowOff>76200</xdr:rowOff>
    </xdr:to>
    <xdr:sp macro="" textlink="">
      <xdr:nvSpPr>
        <xdr:cNvPr id="105" name="Boog 104"/>
        <xdr:cNvSpPr/>
      </xdr:nvSpPr>
      <xdr:spPr>
        <a:xfrm rot="17575548">
          <a:off x="4057650" y="8772525"/>
          <a:ext cx="342900" cy="361950"/>
        </a:xfrm>
        <a:prstGeom prst="arc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314324</xdr:colOff>
      <xdr:row>82</xdr:row>
      <xdr:rowOff>142193</xdr:rowOff>
    </xdr:from>
    <xdr:to>
      <xdr:col>3</xdr:col>
      <xdr:colOff>287695</xdr:colOff>
      <xdr:row>82</xdr:row>
      <xdr:rowOff>142193</xdr:rowOff>
    </xdr:to>
    <xdr:cxnSp macro="">
      <xdr:nvCxnSpPr>
        <xdr:cNvPr id="111" name="Rechte verbindingslijn 110"/>
        <xdr:cNvCxnSpPr>
          <a:stCxn id="112" idx="1"/>
          <a:endCxn id="112" idx="3"/>
        </xdr:cNvCxnSpPr>
      </xdr:nvCxnSpPr>
      <xdr:spPr>
        <a:xfrm rot="10800000" flipH="1">
          <a:off x="923924" y="11124518"/>
          <a:ext cx="1192571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333375</xdr:colOff>
      <xdr:row>68</xdr:row>
      <xdr:rowOff>76200</xdr:rowOff>
    </xdr:from>
    <xdr:ext cx="1192571" cy="436786"/>
    <xdr:sp macro="" textlink="">
      <xdr:nvSpPr>
        <xdr:cNvPr id="113" name="Tekstvak 112"/>
        <xdr:cNvSpPr txBox="1"/>
      </xdr:nvSpPr>
      <xdr:spPr>
        <a:xfrm>
          <a:off x="942975" y="8172450"/>
          <a:ext cx="119257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baseline="0">
              <a:latin typeface="Calibri" pitchFamily="34" charset="0"/>
              <a:cs typeface="Arial" pitchFamily="34" charset="0"/>
            </a:rPr>
            <a:t>P cos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α</a:t>
          </a:r>
          <a:r>
            <a:rPr lang="nl-NL" sz="1100" b="1" baseline="0">
              <a:latin typeface="Calibri" pitchFamily="34" charset="0"/>
              <a:cs typeface="Arial" pitchFamily="34" charset="0"/>
            </a:rPr>
            <a:t> + Q cos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β</a:t>
          </a:r>
          <a:endParaRPr lang="nl-NL" sz="1100" b="1" baseline="0">
            <a:latin typeface="Calibri" pitchFamily="34" charset="0"/>
            <a:cs typeface="Arial" pitchFamily="34" charset="0"/>
          </a:endParaRPr>
        </a:p>
        <a:p>
          <a:r>
            <a:rPr lang="nl-NL" sz="1100" b="1" baseline="0">
              <a:latin typeface="Calibri" pitchFamily="34" charset="0"/>
              <a:cs typeface="Arial" pitchFamily="34" charset="0"/>
            </a:rPr>
            <a:t>P sin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α</a:t>
          </a:r>
          <a:r>
            <a:rPr lang="nl-NL" sz="1100" b="1" baseline="0">
              <a:latin typeface="Calibri" pitchFamily="34" charset="0"/>
              <a:cs typeface="Arial" pitchFamily="34" charset="0"/>
            </a:rPr>
            <a:t>  + Q sin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β</a:t>
          </a:r>
          <a:endParaRPr lang="nl-NL" sz="1100" b="1" baseline="0">
            <a:latin typeface="Calibri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95250</xdr:colOff>
      <xdr:row>89</xdr:row>
      <xdr:rowOff>28575</xdr:rowOff>
    </xdr:from>
    <xdr:to>
      <xdr:col>8</xdr:col>
      <xdr:colOff>0</xdr:colOff>
      <xdr:row>93</xdr:row>
      <xdr:rowOff>161925</xdr:rowOff>
    </xdr:to>
    <xdr:cxnSp macro="">
      <xdr:nvCxnSpPr>
        <xdr:cNvPr id="195" name="Rechte verbindingslijn met pijl 194"/>
        <xdr:cNvCxnSpPr/>
      </xdr:nvCxnSpPr>
      <xdr:spPr>
        <a:xfrm rot="5400000" flipH="1" flipV="1">
          <a:off x="4781550" y="12153900"/>
          <a:ext cx="895350" cy="514350"/>
        </a:xfrm>
        <a:prstGeom prst="straightConnector1">
          <a:avLst/>
        </a:prstGeom>
        <a:ln>
          <a:solidFill>
            <a:srgbClr val="C0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89</xdr:row>
      <xdr:rowOff>9525</xdr:rowOff>
    </xdr:from>
    <xdr:to>
      <xdr:col>8</xdr:col>
      <xdr:colOff>19050</xdr:colOff>
      <xdr:row>90</xdr:row>
      <xdr:rowOff>9525</xdr:rowOff>
    </xdr:to>
    <xdr:cxnSp macro="">
      <xdr:nvCxnSpPr>
        <xdr:cNvPr id="196" name="Rechte verbindingslijn met pijl 195"/>
        <xdr:cNvCxnSpPr/>
      </xdr:nvCxnSpPr>
      <xdr:spPr>
        <a:xfrm flipV="1">
          <a:off x="5505450" y="2867025"/>
          <a:ext cx="1219200" cy="209550"/>
        </a:xfrm>
        <a:prstGeom prst="straightConnector1">
          <a:avLst/>
        </a:prstGeom>
        <a:ln w="25400">
          <a:solidFill>
            <a:schemeClr val="accent6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</xdr:colOff>
      <xdr:row>93</xdr:row>
      <xdr:rowOff>180975</xdr:rowOff>
    </xdr:from>
    <xdr:to>
      <xdr:col>7</xdr:col>
      <xdr:colOff>95250</xdr:colOff>
      <xdr:row>94</xdr:row>
      <xdr:rowOff>161925</xdr:rowOff>
    </xdr:to>
    <xdr:cxnSp macro="">
      <xdr:nvCxnSpPr>
        <xdr:cNvPr id="197" name="Rechte verbindingslijn met pijl 196"/>
        <xdr:cNvCxnSpPr/>
      </xdr:nvCxnSpPr>
      <xdr:spPr>
        <a:xfrm flipV="1">
          <a:off x="3733800" y="12877800"/>
          <a:ext cx="1238250" cy="171450"/>
        </a:xfrm>
        <a:prstGeom prst="straightConnector1">
          <a:avLst/>
        </a:prstGeom>
        <a:ln>
          <a:solidFill>
            <a:schemeClr val="accent6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</xdr:colOff>
      <xdr:row>89</xdr:row>
      <xdr:rowOff>180975</xdr:rowOff>
    </xdr:from>
    <xdr:to>
      <xdr:col>6</xdr:col>
      <xdr:colOff>38100</xdr:colOff>
      <xdr:row>94</xdr:row>
      <xdr:rowOff>161925</xdr:rowOff>
    </xdr:to>
    <xdr:cxnSp macro="">
      <xdr:nvCxnSpPr>
        <xdr:cNvPr id="198" name="Rechte verbindingslijn met pijl 197"/>
        <xdr:cNvCxnSpPr/>
      </xdr:nvCxnSpPr>
      <xdr:spPr>
        <a:xfrm rot="5400000">
          <a:off x="3533775" y="12277725"/>
          <a:ext cx="933450" cy="609600"/>
        </a:xfrm>
        <a:prstGeom prst="straightConnector1">
          <a:avLst/>
        </a:prstGeom>
        <a:ln>
          <a:solidFill>
            <a:srgbClr val="C00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89</xdr:row>
      <xdr:rowOff>180975</xdr:rowOff>
    </xdr:from>
    <xdr:to>
      <xdr:col>7</xdr:col>
      <xdr:colOff>76200</xdr:colOff>
      <xdr:row>93</xdr:row>
      <xdr:rowOff>180975</xdr:rowOff>
    </xdr:to>
    <xdr:cxnSp macro="">
      <xdr:nvCxnSpPr>
        <xdr:cNvPr id="199" name="Rechte verbindingslijn met pijl 198"/>
        <xdr:cNvCxnSpPr/>
      </xdr:nvCxnSpPr>
      <xdr:spPr>
        <a:xfrm rot="16200000" flipH="1">
          <a:off x="4248150" y="12172950"/>
          <a:ext cx="762000" cy="647700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85</xdr:row>
      <xdr:rowOff>9526</xdr:rowOff>
    </xdr:from>
    <xdr:to>
      <xdr:col>7</xdr:col>
      <xdr:colOff>95249</xdr:colOff>
      <xdr:row>90</xdr:row>
      <xdr:rowOff>2</xdr:rowOff>
    </xdr:to>
    <xdr:cxnSp macro="">
      <xdr:nvCxnSpPr>
        <xdr:cNvPr id="200" name="Rechte verbindingslijn met pijl 199"/>
        <xdr:cNvCxnSpPr/>
      </xdr:nvCxnSpPr>
      <xdr:spPr>
        <a:xfrm rot="5400000" flipH="1" flipV="1">
          <a:off x="5376862" y="2252664"/>
          <a:ext cx="962026" cy="666749"/>
        </a:xfrm>
        <a:prstGeom prst="straightConnector1">
          <a:avLst/>
        </a:prstGeom>
        <a:ln w="2540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600075</xdr:colOff>
      <xdr:row>91</xdr:row>
      <xdr:rowOff>57149</xdr:rowOff>
    </xdr:from>
    <xdr:to>
      <xdr:col>5</xdr:col>
      <xdr:colOff>466725</xdr:colOff>
      <xdr:row>93</xdr:row>
      <xdr:rowOff>57150</xdr:rowOff>
    </xdr:to>
    <xdr:sp macro="" textlink="">
      <xdr:nvSpPr>
        <xdr:cNvPr id="201" name="Tekstvak 200"/>
        <xdr:cNvSpPr txBox="1"/>
      </xdr:nvSpPr>
      <xdr:spPr>
        <a:xfrm>
          <a:off x="4867275" y="3314699"/>
          <a:ext cx="476250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none"/>
            <a:t>-q</a:t>
          </a:r>
          <a:endParaRPr lang="nl-NL" sz="1600" b="1" u="sng"/>
        </a:p>
      </xdr:txBody>
    </xdr:sp>
    <xdr:clientData/>
  </xdr:twoCellAnchor>
  <xdr:twoCellAnchor>
    <xdr:from>
      <xdr:col>6</xdr:col>
      <xdr:colOff>76200</xdr:colOff>
      <xdr:row>86</xdr:row>
      <xdr:rowOff>38099</xdr:rowOff>
    </xdr:from>
    <xdr:to>
      <xdr:col>6</xdr:col>
      <xdr:colOff>400050</xdr:colOff>
      <xdr:row>87</xdr:row>
      <xdr:rowOff>142874</xdr:rowOff>
    </xdr:to>
    <xdr:sp macro="" textlink="">
      <xdr:nvSpPr>
        <xdr:cNvPr id="202" name="Tekstvak 201"/>
        <xdr:cNvSpPr txBox="1"/>
      </xdr:nvSpPr>
      <xdr:spPr>
        <a:xfrm>
          <a:off x="5562600" y="2324099"/>
          <a:ext cx="323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q</a:t>
          </a:r>
        </a:p>
      </xdr:txBody>
    </xdr:sp>
    <xdr:clientData/>
  </xdr:twoCellAnchor>
  <xdr:twoCellAnchor>
    <xdr:from>
      <xdr:col>6</xdr:col>
      <xdr:colOff>314325</xdr:colOff>
      <xdr:row>90</xdr:row>
      <xdr:rowOff>180975</xdr:rowOff>
    </xdr:from>
    <xdr:to>
      <xdr:col>7</xdr:col>
      <xdr:colOff>66675</xdr:colOff>
      <xdr:row>92</xdr:row>
      <xdr:rowOff>76199</xdr:rowOff>
    </xdr:to>
    <xdr:sp macro="" textlink="">
      <xdr:nvSpPr>
        <xdr:cNvPr id="203" name="Tekstvak 202"/>
        <xdr:cNvSpPr txBox="1"/>
      </xdr:nvSpPr>
      <xdr:spPr>
        <a:xfrm>
          <a:off x="5800725" y="3248025"/>
          <a:ext cx="361950" cy="2762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v</a:t>
          </a:r>
        </a:p>
      </xdr:txBody>
    </xdr:sp>
    <xdr:clientData/>
  </xdr:twoCellAnchor>
  <xdr:twoCellAnchor>
    <xdr:from>
      <xdr:col>6</xdr:col>
      <xdr:colOff>323850</xdr:colOff>
      <xdr:row>88</xdr:row>
      <xdr:rowOff>19049</xdr:rowOff>
    </xdr:from>
    <xdr:to>
      <xdr:col>7</xdr:col>
      <xdr:colOff>38100</xdr:colOff>
      <xdr:row>89</xdr:row>
      <xdr:rowOff>123824</xdr:rowOff>
    </xdr:to>
    <xdr:sp macro="" textlink="">
      <xdr:nvSpPr>
        <xdr:cNvPr id="204" name="Tekstvak 203"/>
        <xdr:cNvSpPr txBox="1"/>
      </xdr:nvSpPr>
      <xdr:spPr>
        <a:xfrm>
          <a:off x="4591050" y="11763374"/>
          <a:ext cx="323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 u="sng"/>
            <a:t>p</a:t>
          </a:r>
        </a:p>
      </xdr:txBody>
    </xdr:sp>
    <xdr:clientData/>
  </xdr:twoCellAnchor>
  <xdr:twoCellAnchor>
    <xdr:from>
      <xdr:col>7</xdr:col>
      <xdr:colOff>95250</xdr:colOff>
      <xdr:row>89</xdr:row>
      <xdr:rowOff>0</xdr:rowOff>
    </xdr:from>
    <xdr:to>
      <xdr:col>9</xdr:col>
      <xdr:colOff>0</xdr:colOff>
      <xdr:row>89</xdr:row>
      <xdr:rowOff>0</xdr:rowOff>
    </xdr:to>
    <xdr:cxnSp macro="">
      <xdr:nvCxnSpPr>
        <xdr:cNvPr id="209" name="Rechte verbindingslijn 208"/>
        <xdr:cNvCxnSpPr/>
      </xdr:nvCxnSpPr>
      <xdr:spPr>
        <a:xfrm>
          <a:off x="4972050" y="11934825"/>
          <a:ext cx="11239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581025</xdr:colOff>
      <xdr:row>87</xdr:row>
      <xdr:rowOff>9525</xdr:rowOff>
    </xdr:from>
    <xdr:to>
      <xdr:col>8</xdr:col>
      <xdr:colOff>9525</xdr:colOff>
      <xdr:row>91</xdr:row>
      <xdr:rowOff>104775</xdr:rowOff>
    </xdr:to>
    <xdr:cxnSp macro="">
      <xdr:nvCxnSpPr>
        <xdr:cNvPr id="211" name="Rechte verbindingslijn 210"/>
        <xdr:cNvCxnSpPr/>
      </xdr:nvCxnSpPr>
      <xdr:spPr>
        <a:xfrm rot="5400000">
          <a:off x="5048250" y="11972925"/>
          <a:ext cx="857250" cy="381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180975</xdr:colOff>
      <xdr:row>92</xdr:row>
      <xdr:rowOff>142875</xdr:rowOff>
    </xdr:from>
    <xdr:ext cx="228600" cy="283610"/>
    <xdr:sp macro="" textlink="">
      <xdr:nvSpPr>
        <xdr:cNvPr id="215" name="Tekstvak 214"/>
        <xdr:cNvSpPr txBox="1"/>
      </xdr:nvSpPr>
      <xdr:spPr>
        <a:xfrm>
          <a:off x="4448175" y="12839700"/>
          <a:ext cx="228600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l-GR" sz="1100" b="1"/>
            <a:t>β</a:t>
          </a:r>
          <a:endParaRPr lang="nl-NL" sz="1100" b="1"/>
        </a:p>
      </xdr:txBody>
    </xdr:sp>
    <xdr:clientData/>
  </xdr:oneCellAnchor>
  <xdr:oneCellAnchor>
    <xdr:from>
      <xdr:col>6</xdr:col>
      <xdr:colOff>571500</xdr:colOff>
      <xdr:row>88</xdr:row>
      <xdr:rowOff>85725</xdr:rowOff>
    </xdr:from>
    <xdr:ext cx="268022" cy="264560"/>
    <xdr:sp macro="" textlink="">
      <xdr:nvSpPr>
        <xdr:cNvPr id="216" name="Tekstvak 215"/>
        <xdr:cNvSpPr txBox="1"/>
      </xdr:nvSpPr>
      <xdr:spPr>
        <a:xfrm>
          <a:off x="4838700" y="11830050"/>
          <a:ext cx="2680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/>
            <a:t>α</a:t>
          </a:r>
          <a:endParaRPr lang="nl-NL" sz="1100" b="1"/>
        </a:p>
      </xdr:txBody>
    </xdr:sp>
    <xdr:clientData/>
  </xdr:oneCellAnchor>
  <xdr:oneCellAnchor>
    <xdr:from>
      <xdr:col>7</xdr:col>
      <xdr:colOff>133350</xdr:colOff>
      <xdr:row>89</xdr:row>
      <xdr:rowOff>142875</xdr:rowOff>
    </xdr:from>
    <xdr:ext cx="190500" cy="264560"/>
    <xdr:sp macro="" textlink="">
      <xdr:nvSpPr>
        <xdr:cNvPr id="217" name="Tekstvak 216"/>
        <xdr:cNvSpPr txBox="1"/>
      </xdr:nvSpPr>
      <xdr:spPr>
        <a:xfrm>
          <a:off x="4400550" y="12077700"/>
          <a:ext cx="1905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l-GR" sz="1100" b="1"/>
            <a:t>γ</a:t>
          </a:r>
          <a:endParaRPr lang="nl-NL" sz="1100" b="1"/>
        </a:p>
      </xdr:txBody>
    </xdr:sp>
    <xdr:clientData/>
  </xdr:oneCellAnchor>
  <xdr:oneCellAnchor>
    <xdr:from>
      <xdr:col>1</xdr:col>
      <xdr:colOff>600075</xdr:colOff>
      <xdr:row>86</xdr:row>
      <xdr:rowOff>66675</xdr:rowOff>
    </xdr:from>
    <xdr:ext cx="1133644" cy="436786"/>
    <xdr:sp macro="" textlink="">
      <xdr:nvSpPr>
        <xdr:cNvPr id="218" name="Tekstvak 217"/>
        <xdr:cNvSpPr txBox="1"/>
      </xdr:nvSpPr>
      <xdr:spPr>
        <a:xfrm>
          <a:off x="1209675" y="11239500"/>
          <a:ext cx="113364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baseline="0">
              <a:latin typeface="Calibri" pitchFamily="34" charset="0"/>
              <a:cs typeface="Arial" pitchFamily="34" charset="0"/>
            </a:rPr>
            <a:t>P cos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α</a:t>
          </a:r>
          <a:r>
            <a:rPr lang="nl-NL" sz="1100" b="1" baseline="0">
              <a:latin typeface="Calibri" pitchFamily="34" charset="0"/>
              <a:cs typeface="Arial" pitchFamily="34" charset="0"/>
            </a:rPr>
            <a:t> - Q cos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β</a:t>
          </a:r>
          <a:endParaRPr lang="nl-NL" sz="1100" b="1" baseline="0">
            <a:latin typeface="Calibri" pitchFamily="34" charset="0"/>
            <a:cs typeface="Arial" pitchFamily="34" charset="0"/>
          </a:endParaRPr>
        </a:p>
        <a:p>
          <a:r>
            <a:rPr lang="nl-NL" sz="1100" b="1" baseline="0">
              <a:latin typeface="Calibri" pitchFamily="34" charset="0"/>
              <a:cs typeface="Arial" pitchFamily="34" charset="0"/>
            </a:rPr>
            <a:t>P sin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α</a:t>
          </a:r>
          <a:r>
            <a:rPr lang="nl-NL" sz="1100" b="1" baseline="0">
              <a:latin typeface="Calibri" pitchFamily="34" charset="0"/>
              <a:cs typeface="Arial" pitchFamily="34" charset="0"/>
            </a:rPr>
            <a:t>  - Q sin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β</a:t>
          </a:r>
          <a:endParaRPr lang="nl-NL" sz="1100" b="1" baseline="0">
            <a:latin typeface="Calibri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352425</xdr:colOff>
      <xdr:row>99</xdr:row>
      <xdr:rowOff>114300</xdr:rowOff>
    </xdr:from>
    <xdr:ext cx="1133644" cy="436786"/>
    <xdr:sp macro="" textlink="">
      <xdr:nvSpPr>
        <xdr:cNvPr id="220" name="Tekstvak 219"/>
        <xdr:cNvSpPr txBox="1"/>
      </xdr:nvSpPr>
      <xdr:spPr>
        <a:xfrm>
          <a:off x="962025" y="14173200"/>
          <a:ext cx="113364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baseline="0">
              <a:latin typeface="Calibri" pitchFamily="34" charset="0"/>
              <a:cs typeface="Arial" pitchFamily="34" charset="0"/>
            </a:rPr>
            <a:t>P sin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α</a:t>
          </a:r>
          <a:r>
            <a:rPr lang="nl-NL" sz="1100" b="1" baseline="0">
              <a:latin typeface="Calibri" pitchFamily="34" charset="0"/>
              <a:cs typeface="Arial" pitchFamily="34" charset="0"/>
            </a:rPr>
            <a:t>  - Q sin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β</a:t>
          </a:r>
          <a:endParaRPr lang="nl-NL" sz="1100" b="1" baseline="0">
            <a:latin typeface="Calibri" pitchFamily="34" charset="0"/>
            <a:cs typeface="Arial" pitchFamily="34" charset="0"/>
          </a:endParaRPr>
        </a:p>
        <a:p>
          <a:r>
            <a:rPr lang="nl-NL" sz="1100" b="1" baseline="0">
              <a:latin typeface="Calibri" pitchFamily="34" charset="0"/>
              <a:cs typeface="Arial" pitchFamily="34" charset="0"/>
            </a:rPr>
            <a:t>P cos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α</a:t>
          </a:r>
          <a:r>
            <a:rPr lang="nl-NL" sz="1100" b="1" baseline="0">
              <a:latin typeface="Calibri" pitchFamily="34" charset="0"/>
              <a:cs typeface="Arial" pitchFamily="34" charset="0"/>
            </a:rPr>
            <a:t> - Q cos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β</a:t>
          </a:r>
          <a:endParaRPr lang="nl-NL" sz="1100" b="1" baseline="0">
            <a:latin typeface="Calibri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352425</xdr:colOff>
      <xdr:row>100</xdr:row>
      <xdr:rowOff>142193</xdr:rowOff>
    </xdr:from>
    <xdr:to>
      <xdr:col>3</xdr:col>
      <xdr:colOff>266869</xdr:colOff>
      <xdr:row>100</xdr:row>
      <xdr:rowOff>142193</xdr:rowOff>
    </xdr:to>
    <xdr:cxnSp macro="">
      <xdr:nvCxnSpPr>
        <xdr:cNvPr id="221" name="Rechte verbindingslijn 220"/>
        <xdr:cNvCxnSpPr>
          <a:stCxn id="220" idx="1"/>
          <a:endCxn id="220" idx="3"/>
        </xdr:cNvCxnSpPr>
      </xdr:nvCxnSpPr>
      <xdr:spPr>
        <a:xfrm rot="10800000" flipH="1">
          <a:off x="962025" y="14391593"/>
          <a:ext cx="1133644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314324</xdr:colOff>
      <xdr:row>90</xdr:row>
      <xdr:rowOff>123825</xdr:rowOff>
    </xdr:from>
    <xdr:ext cx="638176" cy="283610"/>
    <xdr:sp macro="" textlink="">
      <xdr:nvSpPr>
        <xdr:cNvPr id="225" name="Tekstvak 224"/>
        <xdr:cNvSpPr txBox="1"/>
      </xdr:nvSpPr>
      <xdr:spPr>
        <a:xfrm>
          <a:off x="4581524" y="12439650"/>
          <a:ext cx="638176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l-GR" sz="1100" b="1"/>
            <a:t>π</a:t>
          </a:r>
          <a:r>
            <a:rPr lang="nl-NL" sz="1100" b="1"/>
            <a:t>/2 -</a:t>
          </a:r>
          <a:r>
            <a:rPr lang="el-GR" sz="1100" b="1"/>
            <a:t>β</a:t>
          </a:r>
          <a:endParaRPr lang="nl-NL" sz="1100" b="1"/>
        </a:p>
      </xdr:txBody>
    </xdr:sp>
    <xdr:clientData/>
  </xdr:oneCellAnchor>
  <xdr:twoCellAnchor>
    <xdr:from>
      <xdr:col>7</xdr:col>
      <xdr:colOff>76200</xdr:colOff>
      <xdr:row>93</xdr:row>
      <xdr:rowOff>180975</xdr:rowOff>
    </xdr:from>
    <xdr:to>
      <xdr:col>7</xdr:col>
      <xdr:colOff>533400</xdr:colOff>
      <xdr:row>93</xdr:row>
      <xdr:rowOff>180975</xdr:rowOff>
    </xdr:to>
    <xdr:cxnSp macro="">
      <xdr:nvCxnSpPr>
        <xdr:cNvPr id="227" name="Rechte verbindingslijn 226"/>
        <xdr:cNvCxnSpPr/>
      </xdr:nvCxnSpPr>
      <xdr:spPr>
        <a:xfrm>
          <a:off x="4343400" y="13068300"/>
          <a:ext cx="457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219075</xdr:colOff>
      <xdr:row>90</xdr:row>
      <xdr:rowOff>28575</xdr:rowOff>
    </xdr:from>
    <xdr:ext cx="228600" cy="283610"/>
    <xdr:sp macro="" textlink="">
      <xdr:nvSpPr>
        <xdr:cNvPr id="228" name="Tekstvak 227"/>
        <xdr:cNvSpPr txBox="1"/>
      </xdr:nvSpPr>
      <xdr:spPr>
        <a:xfrm>
          <a:off x="3267075" y="12344400"/>
          <a:ext cx="228600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l-GR" sz="1100" b="1"/>
            <a:t>β</a:t>
          </a:r>
          <a:endParaRPr lang="nl-NL" sz="1100" b="1"/>
        </a:p>
      </xdr:txBody>
    </xdr:sp>
    <xdr:clientData/>
  </xdr:oneCellAnchor>
  <xdr:twoCellAnchor>
    <xdr:from>
      <xdr:col>5</xdr:col>
      <xdr:colOff>476250</xdr:colOff>
      <xdr:row>90</xdr:row>
      <xdr:rowOff>9525</xdr:rowOff>
    </xdr:from>
    <xdr:to>
      <xdr:col>6</xdr:col>
      <xdr:colOff>552450</xdr:colOff>
      <xdr:row>90</xdr:row>
      <xdr:rowOff>9525</xdr:rowOff>
    </xdr:to>
    <xdr:cxnSp macro="">
      <xdr:nvCxnSpPr>
        <xdr:cNvPr id="230" name="Rechte verbindingslijn 229"/>
        <xdr:cNvCxnSpPr/>
      </xdr:nvCxnSpPr>
      <xdr:spPr>
        <a:xfrm rot="10800000">
          <a:off x="3524250" y="12325350"/>
          <a:ext cx="6858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381000</xdr:colOff>
      <xdr:row>72</xdr:row>
      <xdr:rowOff>47625</xdr:rowOff>
    </xdr:from>
    <xdr:to>
      <xdr:col>5</xdr:col>
      <xdr:colOff>457200</xdr:colOff>
      <xdr:row>73</xdr:row>
      <xdr:rowOff>9525</xdr:rowOff>
    </xdr:to>
    <xdr:cxnSp macro="">
      <xdr:nvCxnSpPr>
        <xdr:cNvPr id="233" name="Rechte verbindingslijn met pijl 232"/>
        <xdr:cNvCxnSpPr/>
      </xdr:nvCxnSpPr>
      <xdr:spPr>
        <a:xfrm rot="16200000" flipV="1">
          <a:off x="3390900" y="9134475"/>
          <a:ext cx="152400" cy="762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200025</xdr:colOff>
      <xdr:row>90</xdr:row>
      <xdr:rowOff>9525</xdr:rowOff>
    </xdr:from>
    <xdr:to>
      <xdr:col>6</xdr:col>
      <xdr:colOff>333375</xdr:colOff>
      <xdr:row>90</xdr:row>
      <xdr:rowOff>142875</xdr:rowOff>
    </xdr:to>
    <xdr:cxnSp macro="">
      <xdr:nvCxnSpPr>
        <xdr:cNvPr id="236" name="Rechte verbindingslijn met pijl 235"/>
        <xdr:cNvCxnSpPr/>
      </xdr:nvCxnSpPr>
      <xdr:spPr>
        <a:xfrm rot="5400000">
          <a:off x="3857625" y="12353925"/>
          <a:ext cx="133350" cy="1333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123825</xdr:colOff>
      <xdr:row>81</xdr:row>
      <xdr:rowOff>114300</xdr:rowOff>
    </xdr:from>
    <xdr:ext cx="1192571" cy="436786"/>
    <xdr:sp macro="" textlink="">
      <xdr:nvSpPr>
        <xdr:cNvPr id="238" name="Tekstvak 237"/>
        <xdr:cNvSpPr txBox="1"/>
      </xdr:nvSpPr>
      <xdr:spPr>
        <a:xfrm>
          <a:off x="3171825" y="10906125"/>
          <a:ext cx="119257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baseline="0">
              <a:latin typeface="Calibri" pitchFamily="34" charset="0"/>
              <a:cs typeface="Arial" pitchFamily="34" charset="0"/>
            </a:rPr>
            <a:t>P sin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α</a:t>
          </a:r>
          <a:r>
            <a:rPr lang="nl-NL" sz="1100" b="1" baseline="0">
              <a:latin typeface="Calibri" pitchFamily="34" charset="0"/>
              <a:cs typeface="Arial" pitchFamily="34" charset="0"/>
            </a:rPr>
            <a:t>  + Q sin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β</a:t>
          </a:r>
          <a:endParaRPr lang="nl-NL" sz="1100" b="1" baseline="0">
            <a:latin typeface="Calibri" pitchFamily="34" charset="0"/>
            <a:cs typeface="Arial" pitchFamily="34" charset="0"/>
          </a:endParaRPr>
        </a:p>
        <a:p>
          <a:r>
            <a:rPr lang="nl-NL" sz="1100" b="1" baseline="0">
              <a:latin typeface="Calibri" pitchFamily="34" charset="0"/>
              <a:cs typeface="Arial" pitchFamily="34" charset="0"/>
            </a:rPr>
            <a:t>P cos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α</a:t>
          </a:r>
          <a:r>
            <a:rPr lang="nl-NL" sz="1100" b="1" baseline="0">
              <a:latin typeface="Calibri" pitchFamily="34" charset="0"/>
              <a:cs typeface="Arial" pitchFamily="34" charset="0"/>
            </a:rPr>
            <a:t> + Q cos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β</a:t>
          </a:r>
          <a:endParaRPr lang="nl-NL" sz="1100" b="1" baseline="0">
            <a:latin typeface="Calibri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152400</xdr:colOff>
      <xdr:row>99</xdr:row>
      <xdr:rowOff>114300</xdr:rowOff>
    </xdr:from>
    <xdr:ext cx="1133644" cy="436786"/>
    <xdr:sp macro="" textlink="">
      <xdr:nvSpPr>
        <xdr:cNvPr id="239" name="Tekstvak 238"/>
        <xdr:cNvSpPr txBox="1"/>
      </xdr:nvSpPr>
      <xdr:spPr>
        <a:xfrm>
          <a:off x="3200400" y="14173200"/>
          <a:ext cx="113364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baseline="0">
              <a:latin typeface="Calibri" pitchFamily="34" charset="0"/>
              <a:cs typeface="Arial" pitchFamily="34" charset="0"/>
            </a:rPr>
            <a:t>P sin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α</a:t>
          </a:r>
          <a:r>
            <a:rPr lang="nl-NL" sz="1100" b="1" baseline="0">
              <a:latin typeface="Calibri" pitchFamily="34" charset="0"/>
              <a:cs typeface="Arial" pitchFamily="34" charset="0"/>
            </a:rPr>
            <a:t>  - Q sin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β</a:t>
          </a:r>
          <a:endParaRPr lang="nl-NL" sz="1100" b="1" baseline="0">
            <a:latin typeface="Calibri" pitchFamily="34" charset="0"/>
            <a:cs typeface="Arial" pitchFamily="34" charset="0"/>
          </a:endParaRPr>
        </a:p>
        <a:p>
          <a:r>
            <a:rPr lang="nl-NL" sz="1100" b="1" baseline="0">
              <a:latin typeface="Calibri" pitchFamily="34" charset="0"/>
              <a:cs typeface="Arial" pitchFamily="34" charset="0"/>
            </a:rPr>
            <a:t>P cos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α</a:t>
          </a:r>
          <a:r>
            <a:rPr lang="nl-NL" sz="1100" b="1" baseline="0">
              <a:latin typeface="Calibri" pitchFamily="34" charset="0"/>
              <a:cs typeface="Arial" pitchFamily="34" charset="0"/>
            </a:rPr>
            <a:t> - Q cos </a:t>
          </a:r>
          <a:r>
            <a:rPr lang="el-GR" sz="1100" b="1" baseline="0">
              <a:latin typeface="Calibri" pitchFamily="34" charset="0"/>
              <a:cs typeface="Arial" pitchFamily="34" charset="0"/>
            </a:rPr>
            <a:t>β</a:t>
          </a:r>
          <a:endParaRPr lang="nl-NL" sz="1100" b="1" baseline="0">
            <a:latin typeface="Calibri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8</xdr:col>
      <xdr:colOff>57150</xdr:colOff>
      <xdr:row>135</xdr:row>
      <xdr:rowOff>0</xdr:rowOff>
    </xdr:from>
    <xdr:to>
      <xdr:col>10</xdr:col>
      <xdr:colOff>371475</xdr:colOff>
      <xdr:row>142</xdr:row>
      <xdr:rowOff>55192</xdr:rowOff>
    </xdr:to>
    <xdr:pic>
      <xdr:nvPicPr>
        <xdr:cNvPr id="98" name="Picture 11" descr="http://upload.wikimedia.org/wikipedia/commons/thumb/d/d2/Right_hand_rule_cross_product.svg/180px-Right_hand_rule_cross_product.svg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43550" y="25555575"/>
          <a:ext cx="1533525" cy="1388692"/>
        </a:xfrm>
        <a:prstGeom prst="rect">
          <a:avLst/>
        </a:prstGeom>
        <a:noFill/>
      </xdr:spPr>
    </xdr:pic>
    <xdr:clientData/>
  </xdr:twoCellAnchor>
  <xdr:oneCellAnchor>
    <xdr:from>
      <xdr:col>7</xdr:col>
      <xdr:colOff>438150</xdr:colOff>
      <xdr:row>142</xdr:row>
      <xdr:rowOff>133350</xdr:rowOff>
    </xdr:from>
    <xdr:ext cx="3009900" cy="809625"/>
    <xdr:sp macro="" textlink="">
      <xdr:nvSpPr>
        <xdr:cNvPr id="107" name="Tekstvak 106"/>
        <xdr:cNvSpPr txBox="1"/>
      </xdr:nvSpPr>
      <xdr:spPr>
        <a:xfrm>
          <a:off x="2266950" y="24317325"/>
          <a:ext cx="3009900" cy="809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2C13E7"/>
              </a:solidFill>
            </a:rPr>
            <a:t>WIJSVINGER RICHTING EERSTE VECTOR</a:t>
          </a:r>
          <a:r>
            <a:rPr lang="nl-NL" sz="1100" b="1"/>
            <a:t>  </a:t>
          </a:r>
          <a:r>
            <a:rPr lang="nl-NL" sz="1100" b="1">
              <a:solidFill>
                <a:srgbClr val="FF0000"/>
              </a:solidFill>
            </a:rPr>
            <a:t>MIDDELVINGER</a:t>
          </a:r>
          <a:r>
            <a:rPr lang="nl-NL" sz="1100" b="1" baseline="0">
              <a:solidFill>
                <a:srgbClr val="FF0000"/>
              </a:solidFill>
            </a:rPr>
            <a:t> RICHTING TWEEDE VECTOR</a:t>
          </a:r>
        </a:p>
        <a:p>
          <a:r>
            <a:rPr lang="nl-NL" sz="1100" b="1" baseline="0">
              <a:solidFill>
                <a:srgbClr val="7030A0"/>
              </a:solidFill>
            </a:rPr>
            <a:t>DUIM GEEFT RICHTING KRUISPRODUCT</a:t>
          </a:r>
        </a:p>
        <a:p>
          <a:endParaRPr lang="nl-NL" sz="1100" b="1">
            <a:solidFill>
              <a:srgbClr val="7030A0"/>
            </a:solidFill>
          </a:endParaRPr>
        </a:p>
      </xdr:txBody>
    </xdr:sp>
    <xdr:clientData/>
  </xdr:oneCellAnchor>
  <xdr:oneCellAnchor>
    <xdr:from>
      <xdr:col>9</xdr:col>
      <xdr:colOff>504825</xdr:colOff>
      <xdr:row>134</xdr:row>
      <xdr:rowOff>114300</xdr:rowOff>
    </xdr:from>
    <xdr:ext cx="378693" cy="280205"/>
    <xdr:sp macro="" textlink="">
      <xdr:nvSpPr>
        <xdr:cNvPr id="114" name="Tekstvak 113"/>
        <xdr:cNvSpPr txBox="1"/>
      </xdr:nvSpPr>
      <xdr:spPr>
        <a:xfrm>
          <a:off x="5991225" y="25631775"/>
          <a:ext cx="37869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7030A0"/>
              </a:solidFill>
            </a:rPr>
            <a:t>d =</a:t>
          </a:r>
        </a:p>
      </xdr:txBody>
    </xdr:sp>
    <xdr:clientData/>
  </xdr:oneCellAnchor>
  <xdr:twoCellAnchor>
    <xdr:from>
      <xdr:col>0</xdr:col>
      <xdr:colOff>47625</xdr:colOff>
      <xdr:row>135</xdr:row>
      <xdr:rowOff>85725</xdr:rowOff>
    </xdr:from>
    <xdr:to>
      <xdr:col>4</xdr:col>
      <xdr:colOff>390525</xdr:colOff>
      <xdr:row>137</xdr:row>
      <xdr:rowOff>66675</xdr:rowOff>
    </xdr:to>
    <xdr:cxnSp macro="">
      <xdr:nvCxnSpPr>
        <xdr:cNvPr id="116" name="Rechte verbindingslijn met pijl 115"/>
        <xdr:cNvCxnSpPr/>
      </xdr:nvCxnSpPr>
      <xdr:spPr>
        <a:xfrm flipV="1">
          <a:off x="657225" y="24050625"/>
          <a:ext cx="2781300" cy="361950"/>
        </a:xfrm>
        <a:prstGeom prst="straightConnector1">
          <a:avLst/>
        </a:prstGeom>
        <a:ln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247650</xdr:colOff>
      <xdr:row>135</xdr:row>
      <xdr:rowOff>123825</xdr:rowOff>
    </xdr:from>
    <xdr:to>
      <xdr:col>4</xdr:col>
      <xdr:colOff>57150</xdr:colOff>
      <xdr:row>136</xdr:row>
      <xdr:rowOff>66675</xdr:rowOff>
    </xdr:to>
    <xdr:cxnSp macro="">
      <xdr:nvCxnSpPr>
        <xdr:cNvPr id="117" name="Rechte verbindingslijn met pijl 116"/>
        <xdr:cNvCxnSpPr/>
      </xdr:nvCxnSpPr>
      <xdr:spPr>
        <a:xfrm flipV="1">
          <a:off x="2076450" y="24088725"/>
          <a:ext cx="1028700" cy="133350"/>
        </a:xfrm>
        <a:prstGeom prst="straightConnector1">
          <a:avLst/>
        </a:prstGeom>
        <a:ln w="25400">
          <a:solidFill>
            <a:srgbClr val="2C13E7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152400</xdr:colOff>
      <xdr:row>136</xdr:row>
      <xdr:rowOff>57150</xdr:rowOff>
    </xdr:from>
    <xdr:ext cx="305276" cy="264560"/>
    <xdr:sp macro="" textlink="">
      <xdr:nvSpPr>
        <xdr:cNvPr id="118" name="Tekstvak 117"/>
        <xdr:cNvSpPr txBox="1"/>
      </xdr:nvSpPr>
      <xdr:spPr>
        <a:xfrm>
          <a:off x="1981200" y="24212550"/>
          <a:ext cx="3052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</a:t>
          </a:r>
        </a:p>
      </xdr:txBody>
    </xdr:sp>
    <xdr:clientData/>
  </xdr:oneCellAnchor>
  <xdr:oneCellAnchor>
    <xdr:from>
      <xdr:col>3</xdr:col>
      <xdr:colOff>190500</xdr:colOff>
      <xdr:row>134</xdr:row>
      <xdr:rowOff>85725</xdr:rowOff>
    </xdr:from>
    <xdr:ext cx="251415" cy="264560"/>
    <xdr:sp macro="" textlink="">
      <xdr:nvSpPr>
        <xdr:cNvPr id="119" name="Tekstvak 118"/>
        <xdr:cNvSpPr txBox="1"/>
      </xdr:nvSpPr>
      <xdr:spPr>
        <a:xfrm>
          <a:off x="2019300" y="25793700"/>
          <a:ext cx="25141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u="sng"/>
            <a:t>v</a:t>
          </a:r>
        </a:p>
      </xdr:txBody>
    </xdr:sp>
    <xdr:clientData/>
  </xdr:oneCellAnchor>
  <xdr:twoCellAnchor>
    <xdr:from>
      <xdr:col>2</xdr:col>
      <xdr:colOff>200025</xdr:colOff>
      <xdr:row>136</xdr:row>
      <xdr:rowOff>38100</xdr:rowOff>
    </xdr:from>
    <xdr:to>
      <xdr:col>2</xdr:col>
      <xdr:colOff>276225</xdr:colOff>
      <xdr:row>136</xdr:row>
      <xdr:rowOff>114300</xdr:rowOff>
    </xdr:to>
    <xdr:sp macro="" textlink="">
      <xdr:nvSpPr>
        <xdr:cNvPr id="120" name="Ovaal 119"/>
        <xdr:cNvSpPr/>
      </xdr:nvSpPr>
      <xdr:spPr>
        <a:xfrm>
          <a:off x="2028825" y="24193500"/>
          <a:ext cx="76200" cy="76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265066</xdr:colOff>
      <xdr:row>133</xdr:row>
      <xdr:rowOff>123825</xdr:rowOff>
    </xdr:from>
    <xdr:to>
      <xdr:col>2</xdr:col>
      <xdr:colOff>590550</xdr:colOff>
      <xdr:row>136</xdr:row>
      <xdr:rowOff>49259</xdr:rowOff>
    </xdr:to>
    <xdr:cxnSp macro="">
      <xdr:nvCxnSpPr>
        <xdr:cNvPr id="121" name="Rechte verbindingslijn met pijl 120"/>
        <xdr:cNvCxnSpPr>
          <a:endCxn id="120" idx="7"/>
        </xdr:cNvCxnSpPr>
      </xdr:nvCxnSpPr>
      <xdr:spPr>
        <a:xfrm rot="5400000">
          <a:off x="2008141" y="23793450"/>
          <a:ext cx="496934" cy="325484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561975</xdr:colOff>
      <xdr:row>136</xdr:row>
      <xdr:rowOff>104776</xdr:rowOff>
    </xdr:from>
    <xdr:to>
      <xdr:col>2</xdr:col>
      <xdr:colOff>228601</xdr:colOff>
      <xdr:row>140</xdr:row>
      <xdr:rowOff>104778</xdr:rowOff>
    </xdr:to>
    <xdr:cxnSp macro="">
      <xdr:nvCxnSpPr>
        <xdr:cNvPr id="122" name="Rechte verbindingslijn met pijl 121"/>
        <xdr:cNvCxnSpPr/>
      </xdr:nvCxnSpPr>
      <xdr:spPr>
        <a:xfrm rot="10800000" flipV="1">
          <a:off x="1171575" y="24260176"/>
          <a:ext cx="885826" cy="762002"/>
        </a:xfrm>
        <a:prstGeom prst="straightConnector1">
          <a:avLst/>
        </a:prstGeom>
        <a:ln w="19050">
          <a:solidFill>
            <a:srgbClr val="7030A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</xdr:colOff>
      <xdr:row>133</xdr:row>
      <xdr:rowOff>66675</xdr:rowOff>
    </xdr:from>
    <xdr:to>
      <xdr:col>3</xdr:col>
      <xdr:colOff>447675</xdr:colOff>
      <xdr:row>134</xdr:row>
      <xdr:rowOff>66675</xdr:rowOff>
    </xdr:to>
    <xdr:cxnSp macro="">
      <xdr:nvCxnSpPr>
        <xdr:cNvPr id="123" name="Rechte verbindingslijn 122"/>
        <xdr:cNvCxnSpPr/>
      </xdr:nvCxnSpPr>
      <xdr:spPr>
        <a:xfrm flipV="1">
          <a:off x="1295400" y="23650575"/>
          <a:ext cx="1590675" cy="19050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</xdr:colOff>
      <xdr:row>139</xdr:row>
      <xdr:rowOff>28575</xdr:rowOff>
    </xdr:from>
    <xdr:to>
      <xdr:col>4</xdr:col>
      <xdr:colOff>161925</xdr:colOff>
      <xdr:row>140</xdr:row>
      <xdr:rowOff>161925</xdr:rowOff>
    </xdr:to>
    <xdr:cxnSp macro="">
      <xdr:nvCxnSpPr>
        <xdr:cNvPr id="124" name="Rechte verbindingslijn 123"/>
        <xdr:cNvCxnSpPr/>
      </xdr:nvCxnSpPr>
      <xdr:spPr>
        <a:xfrm flipV="1">
          <a:off x="657225" y="24755475"/>
          <a:ext cx="2552700" cy="323850"/>
        </a:xfrm>
        <a:prstGeom prst="line">
          <a:avLst/>
        </a:prstGeom>
        <a:ln>
          <a:solidFill>
            <a:srgbClr val="7030A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266700</xdr:colOff>
      <xdr:row>140</xdr:row>
      <xdr:rowOff>57150</xdr:rowOff>
    </xdr:from>
    <xdr:ext cx="261418" cy="264560"/>
    <xdr:sp macro="" textlink="">
      <xdr:nvSpPr>
        <xdr:cNvPr id="125" name="Tekstvak 124"/>
        <xdr:cNvSpPr txBox="1"/>
      </xdr:nvSpPr>
      <xdr:spPr>
        <a:xfrm>
          <a:off x="876300" y="249745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7030A0"/>
              </a:solidFill>
            </a:rPr>
            <a:t>B</a:t>
          </a:r>
        </a:p>
      </xdr:txBody>
    </xdr:sp>
    <xdr:clientData/>
  </xdr:oneCellAnchor>
  <xdr:oneCellAnchor>
    <xdr:from>
      <xdr:col>1</xdr:col>
      <xdr:colOff>95250</xdr:colOff>
      <xdr:row>137</xdr:row>
      <xdr:rowOff>123825</xdr:rowOff>
    </xdr:from>
    <xdr:ext cx="260392" cy="264560"/>
    <xdr:sp macro="" textlink="">
      <xdr:nvSpPr>
        <xdr:cNvPr id="126" name="Tekstvak 125"/>
        <xdr:cNvSpPr txBox="1"/>
      </xdr:nvSpPr>
      <xdr:spPr>
        <a:xfrm>
          <a:off x="1314450" y="24469725"/>
          <a:ext cx="26039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u="sng">
              <a:solidFill>
                <a:srgbClr val="7030A0"/>
              </a:solidFill>
            </a:rPr>
            <a:t>b</a:t>
          </a:r>
        </a:p>
      </xdr:txBody>
    </xdr:sp>
    <xdr:clientData/>
  </xdr:oneCellAnchor>
  <xdr:oneCellAnchor>
    <xdr:from>
      <xdr:col>2</xdr:col>
      <xdr:colOff>190500</xdr:colOff>
      <xdr:row>134</xdr:row>
      <xdr:rowOff>38100</xdr:rowOff>
    </xdr:from>
    <xdr:ext cx="178100" cy="247650"/>
    <xdr:sp macro="" textlink="">
      <xdr:nvSpPr>
        <xdr:cNvPr id="127" name="Tekstvak 126"/>
        <xdr:cNvSpPr txBox="1"/>
      </xdr:nvSpPr>
      <xdr:spPr>
        <a:xfrm>
          <a:off x="1409700" y="25936575"/>
          <a:ext cx="17810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 u="sng">
              <a:solidFill>
                <a:srgbClr val="FF0000"/>
              </a:solidFill>
            </a:rPr>
            <a:t>a</a:t>
          </a:r>
        </a:p>
      </xdr:txBody>
    </xdr:sp>
    <xdr:clientData/>
  </xdr:oneCellAnchor>
  <xdr:oneCellAnchor>
    <xdr:from>
      <xdr:col>2</xdr:col>
      <xdr:colOff>323850</xdr:colOff>
      <xdr:row>132</xdr:row>
      <xdr:rowOff>95249</xdr:rowOff>
    </xdr:from>
    <xdr:ext cx="333375" cy="216935"/>
    <xdr:sp macro="" textlink="">
      <xdr:nvSpPr>
        <xdr:cNvPr id="128" name="Tekstvak 127"/>
        <xdr:cNvSpPr txBox="1"/>
      </xdr:nvSpPr>
      <xdr:spPr>
        <a:xfrm>
          <a:off x="2152650" y="23450549"/>
          <a:ext cx="333375" cy="2169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A</a:t>
          </a:r>
        </a:p>
      </xdr:txBody>
    </xdr:sp>
    <xdr:clientData/>
  </xdr:oneCellAnchor>
  <xdr:twoCellAnchor>
    <xdr:from>
      <xdr:col>2</xdr:col>
      <xdr:colOff>590551</xdr:colOff>
      <xdr:row>133</xdr:row>
      <xdr:rowOff>123825</xdr:rowOff>
    </xdr:from>
    <xdr:to>
      <xdr:col>3</xdr:col>
      <xdr:colOff>47626</xdr:colOff>
      <xdr:row>136</xdr:row>
      <xdr:rowOff>19050</xdr:rowOff>
    </xdr:to>
    <xdr:cxnSp macro="">
      <xdr:nvCxnSpPr>
        <xdr:cNvPr id="129" name="Rechte verbindingslijn met pijl 128"/>
        <xdr:cNvCxnSpPr/>
      </xdr:nvCxnSpPr>
      <xdr:spPr>
        <a:xfrm rot="16200000" flipV="1">
          <a:off x="2219326" y="23907750"/>
          <a:ext cx="466725" cy="66675"/>
        </a:xfrm>
        <a:prstGeom prst="straightConnector1">
          <a:avLst/>
        </a:prstGeom>
        <a:ln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439784</xdr:colOff>
      <xdr:row>137</xdr:row>
      <xdr:rowOff>17416</xdr:rowOff>
    </xdr:from>
    <xdr:to>
      <xdr:col>0</xdr:col>
      <xdr:colOff>533400</xdr:colOff>
      <xdr:row>140</xdr:row>
      <xdr:rowOff>76200</xdr:rowOff>
    </xdr:to>
    <xdr:cxnSp macro="">
      <xdr:nvCxnSpPr>
        <xdr:cNvPr id="130" name="Rechte verbindingslijn met pijl 129"/>
        <xdr:cNvCxnSpPr/>
      </xdr:nvCxnSpPr>
      <xdr:spPr>
        <a:xfrm rot="16200000" flipV="1">
          <a:off x="781050" y="24631650"/>
          <a:ext cx="630284" cy="93616"/>
        </a:xfrm>
        <a:prstGeom prst="straightConnector1">
          <a:avLst/>
        </a:prstGeom>
        <a:ln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419100</xdr:colOff>
      <xdr:row>136</xdr:row>
      <xdr:rowOff>76200</xdr:rowOff>
    </xdr:from>
    <xdr:to>
      <xdr:col>2</xdr:col>
      <xdr:colOff>304800</xdr:colOff>
      <xdr:row>138</xdr:row>
      <xdr:rowOff>0</xdr:rowOff>
    </xdr:to>
    <xdr:sp macro="" textlink="">
      <xdr:nvSpPr>
        <xdr:cNvPr id="131" name="Tekstvak 130"/>
        <xdr:cNvSpPr txBox="1"/>
      </xdr:nvSpPr>
      <xdr:spPr>
        <a:xfrm>
          <a:off x="1638300" y="24231600"/>
          <a:ext cx="49530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>
              <a:solidFill>
                <a:srgbClr val="7030A0"/>
              </a:solidFill>
            </a:rPr>
            <a:t>β</a:t>
          </a:r>
          <a:endParaRPr lang="nl-NL" sz="1100" b="1">
            <a:solidFill>
              <a:srgbClr val="7030A0"/>
            </a:solidFill>
          </a:endParaRPr>
        </a:p>
      </xdr:txBody>
    </xdr:sp>
    <xdr:clientData/>
  </xdr:twoCellAnchor>
  <xdr:twoCellAnchor>
    <xdr:from>
      <xdr:col>2</xdr:col>
      <xdr:colOff>295275</xdr:colOff>
      <xdr:row>135</xdr:row>
      <xdr:rowOff>0</xdr:rowOff>
    </xdr:from>
    <xdr:to>
      <xdr:col>3</xdr:col>
      <xdr:colOff>180975</xdr:colOff>
      <xdr:row>136</xdr:row>
      <xdr:rowOff>114300</xdr:rowOff>
    </xdr:to>
    <xdr:sp macro="" textlink="">
      <xdr:nvSpPr>
        <xdr:cNvPr id="132" name="Tekstvak 131"/>
        <xdr:cNvSpPr txBox="1"/>
      </xdr:nvSpPr>
      <xdr:spPr>
        <a:xfrm>
          <a:off x="1514475" y="26088975"/>
          <a:ext cx="49530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>
              <a:solidFill>
                <a:srgbClr val="FF0000"/>
              </a:solidFill>
            </a:rPr>
            <a:t>α</a:t>
          </a:r>
          <a:endParaRPr lang="nl-NL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523875</xdr:colOff>
      <xdr:row>133</xdr:row>
      <xdr:rowOff>66675</xdr:rowOff>
    </xdr:from>
    <xdr:to>
      <xdr:col>3</xdr:col>
      <xdr:colOff>66675</xdr:colOff>
      <xdr:row>134</xdr:row>
      <xdr:rowOff>9525</xdr:rowOff>
    </xdr:to>
    <xdr:sp macro="" textlink="">
      <xdr:nvSpPr>
        <xdr:cNvPr id="133" name="Ovaal 132"/>
        <xdr:cNvSpPr/>
      </xdr:nvSpPr>
      <xdr:spPr>
        <a:xfrm>
          <a:off x="2352675" y="23650575"/>
          <a:ext cx="152400" cy="133350"/>
        </a:xfrm>
        <a:prstGeom prst="ellipse">
          <a:avLst/>
        </a:prstGeom>
        <a:noFill/>
        <a:ln w="15875">
          <a:solidFill>
            <a:srgbClr val="FF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466725</xdr:colOff>
      <xdr:row>140</xdr:row>
      <xdr:rowOff>28575</xdr:rowOff>
    </xdr:from>
    <xdr:to>
      <xdr:col>1</xdr:col>
      <xdr:colOff>9525</xdr:colOff>
      <xdr:row>140</xdr:row>
      <xdr:rowOff>161925</xdr:rowOff>
    </xdr:to>
    <xdr:sp macro="" textlink="">
      <xdr:nvSpPr>
        <xdr:cNvPr id="134" name="Ovaal 133"/>
        <xdr:cNvSpPr/>
      </xdr:nvSpPr>
      <xdr:spPr>
        <a:xfrm>
          <a:off x="1076325" y="24945975"/>
          <a:ext cx="152400" cy="133350"/>
        </a:xfrm>
        <a:prstGeom prst="ellipse">
          <a:avLst/>
        </a:prstGeom>
        <a:noFill/>
        <a:ln w="158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546193</xdr:colOff>
      <xdr:row>133</xdr:row>
      <xdr:rowOff>86204</xdr:rowOff>
    </xdr:from>
    <xdr:to>
      <xdr:col>3</xdr:col>
      <xdr:colOff>44357</xdr:colOff>
      <xdr:row>133</xdr:row>
      <xdr:rowOff>180496</xdr:rowOff>
    </xdr:to>
    <xdr:cxnSp macro="">
      <xdr:nvCxnSpPr>
        <xdr:cNvPr id="135" name="Rechte verbindingslijn 134"/>
        <xdr:cNvCxnSpPr/>
      </xdr:nvCxnSpPr>
      <xdr:spPr>
        <a:xfrm rot="16200000" flipH="1">
          <a:off x="1772129" y="25596943"/>
          <a:ext cx="94292" cy="107764"/>
        </a:xfrm>
        <a:prstGeom prst="line">
          <a:avLst/>
        </a:prstGeom>
        <a:ln w="25400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536668</xdr:colOff>
      <xdr:row>133</xdr:row>
      <xdr:rowOff>86204</xdr:rowOff>
    </xdr:from>
    <xdr:to>
      <xdr:col>3</xdr:col>
      <xdr:colOff>34832</xdr:colOff>
      <xdr:row>133</xdr:row>
      <xdr:rowOff>180496</xdr:rowOff>
    </xdr:to>
    <xdr:cxnSp macro="">
      <xdr:nvCxnSpPr>
        <xdr:cNvPr id="136" name="Rechte verbindingslijn 135"/>
        <xdr:cNvCxnSpPr/>
      </xdr:nvCxnSpPr>
      <xdr:spPr>
        <a:xfrm rot="16200000" flipH="1" flipV="1">
          <a:off x="1762604" y="25596943"/>
          <a:ext cx="94292" cy="107764"/>
        </a:xfrm>
        <a:prstGeom prst="line">
          <a:avLst/>
        </a:prstGeom>
        <a:ln w="25400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504825</xdr:colOff>
      <xdr:row>140</xdr:row>
      <xdr:rowOff>66675</xdr:rowOff>
    </xdr:from>
    <xdr:to>
      <xdr:col>0</xdr:col>
      <xdr:colOff>561975</xdr:colOff>
      <xdr:row>140</xdr:row>
      <xdr:rowOff>112394</xdr:rowOff>
    </xdr:to>
    <xdr:sp macro="" textlink="">
      <xdr:nvSpPr>
        <xdr:cNvPr id="137" name="Ovaal 136"/>
        <xdr:cNvSpPr/>
      </xdr:nvSpPr>
      <xdr:spPr>
        <a:xfrm>
          <a:off x="504825" y="26917650"/>
          <a:ext cx="57150" cy="4571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0</xdr:col>
      <xdr:colOff>19050</xdr:colOff>
      <xdr:row>144</xdr:row>
      <xdr:rowOff>152400</xdr:rowOff>
    </xdr:from>
    <xdr:ext cx="879600" cy="264560"/>
    <xdr:sp macro="" textlink="">
      <xdr:nvSpPr>
        <xdr:cNvPr id="140" name="Tekstvak 139"/>
        <xdr:cNvSpPr txBox="1"/>
      </xdr:nvSpPr>
      <xdr:spPr>
        <a:xfrm>
          <a:off x="19050" y="27651075"/>
          <a:ext cx="8796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u="none">
              <a:solidFill>
                <a:srgbClr val="7030A0"/>
              </a:solidFill>
            </a:rPr>
            <a:t>|</a:t>
          </a:r>
          <a:r>
            <a:rPr lang="nl-NL" sz="1100" b="1" u="sng">
              <a:solidFill>
                <a:srgbClr val="7030A0"/>
              </a:solidFill>
            </a:rPr>
            <a:t>p</a:t>
          </a:r>
          <a:r>
            <a:rPr lang="nl-NL" sz="1100" b="1" u="none">
              <a:solidFill>
                <a:srgbClr val="7030A0"/>
              </a:solidFill>
            </a:rPr>
            <a:t>|= b sin </a:t>
          </a:r>
          <a:r>
            <a:rPr lang="el-GR" sz="1100" b="1" u="none">
              <a:solidFill>
                <a:srgbClr val="7030A0"/>
              </a:solidFill>
            </a:rPr>
            <a:t>β</a:t>
          </a:r>
          <a:endParaRPr lang="nl-NL" sz="1100" b="1" u="none">
            <a:solidFill>
              <a:srgbClr val="7030A0"/>
            </a:solidFill>
          </a:endParaRPr>
        </a:p>
      </xdr:txBody>
    </xdr:sp>
    <xdr:clientData/>
  </xdr:oneCellAnchor>
  <xdr:oneCellAnchor>
    <xdr:from>
      <xdr:col>2</xdr:col>
      <xdr:colOff>590550</xdr:colOff>
      <xdr:row>134</xdr:row>
      <xdr:rowOff>0</xdr:rowOff>
    </xdr:from>
    <xdr:ext cx="260392" cy="264560"/>
    <xdr:sp macro="" textlink="">
      <xdr:nvSpPr>
        <xdr:cNvPr id="141" name="Tekstvak 140"/>
        <xdr:cNvSpPr txBox="1"/>
      </xdr:nvSpPr>
      <xdr:spPr>
        <a:xfrm>
          <a:off x="1809750" y="25555575"/>
          <a:ext cx="26039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u="sng">
              <a:solidFill>
                <a:srgbClr val="FF0000"/>
              </a:solidFill>
            </a:rPr>
            <a:t>q</a:t>
          </a:r>
        </a:p>
      </xdr:txBody>
    </xdr:sp>
    <xdr:clientData/>
  </xdr:oneCellAnchor>
  <xdr:oneCellAnchor>
    <xdr:from>
      <xdr:col>0</xdr:col>
      <xdr:colOff>285750</xdr:colOff>
      <xdr:row>138</xdr:row>
      <xdr:rowOff>19050</xdr:rowOff>
    </xdr:from>
    <xdr:ext cx="257175" cy="257175"/>
    <xdr:sp macro="" textlink="">
      <xdr:nvSpPr>
        <xdr:cNvPr id="142" name="Tekstvak 141"/>
        <xdr:cNvSpPr txBox="1"/>
      </xdr:nvSpPr>
      <xdr:spPr>
        <a:xfrm>
          <a:off x="285750" y="26336625"/>
          <a:ext cx="25717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 u="sng">
              <a:solidFill>
                <a:srgbClr val="7030A0"/>
              </a:solidFill>
            </a:rPr>
            <a:t>p</a:t>
          </a:r>
        </a:p>
      </xdr:txBody>
    </xdr:sp>
    <xdr:clientData/>
  </xdr:oneCellAnchor>
  <xdr:oneCellAnchor>
    <xdr:from>
      <xdr:col>0</xdr:col>
      <xdr:colOff>28575</xdr:colOff>
      <xdr:row>142</xdr:row>
      <xdr:rowOff>152400</xdr:rowOff>
    </xdr:from>
    <xdr:ext cx="873509" cy="264560"/>
    <xdr:sp macro="" textlink="">
      <xdr:nvSpPr>
        <xdr:cNvPr id="143" name="Tekstvak 142"/>
        <xdr:cNvSpPr txBox="1"/>
      </xdr:nvSpPr>
      <xdr:spPr>
        <a:xfrm>
          <a:off x="28575" y="28413075"/>
          <a:ext cx="87350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u="none">
              <a:solidFill>
                <a:srgbClr val="FF0000"/>
              </a:solidFill>
            </a:rPr>
            <a:t>|</a:t>
          </a:r>
          <a:r>
            <a:rPr lang="nl-NL" sz="1100" b="1" u="sng">
              <a:solidFill>
                <a:srgbClr val="FF0000"/>
              </a:solidFill>
            </a:rPr>
            <a:t>q</a:t>
          </a:r>
          <a:r>
            <a:rPr lang="nl-NL" sz="1100" b="1" u="none">
              <a:solidFill>
                <a:srgbClr val="FF0000"/>
              </a:solidFill>
            </a:rPr>
            <a:t>|= </a:t>
          </a:r>
          <a:r>
            <a:rPr lang="nl-NL" sz="1100" b="1" u="sng">
              <a:solidFill>
                <a:srgbClr val="FF0000"/>
              </a:solidFill>
            </a:rPr>
            <a:t>a </a:t>
          </a:r>
          <a:r>
            <a:rPr lang="nl-NL" sz="1100" b="1" u="none">
              <a:solidFill>
                <a:srgbClr val="FF0000"/>
              </a:solidFill>
            </a:rPr>
            <a:t>sin </a:t>
          </a:r>
          <a:r>
            <a:rPr lang="el-GR" sz="1100" b="1" u="none">
              <a:solidFill>
                <a:srgbClr val="FF0000"/>
              </a:solidFill>
            </a:rPr>
            <a:t>β</a:t>
          </a:r>
          <a:endParaRPr lang="nl-NL" sz="1100" b="1" u="none">
            <a:solidFill>
              <a:srgbClr val="FF0000"/>
            </a:solidFill>
          </a:endParaRPr>
        </a:p>
      </xdr:txBody>
    </xdr:sp>
    <xdr:clientData/>
  </xdr:oneCellAnchor>
  <xdr:twoCellAnchor>
    <xdr:from>
      <xdr:col>0</xdr:col>
      <xdr:colOff>209550</xdr:colOff>
      <xdr:row>121</xdr:row>
      <xdr:rowOff>85725</xdr:rowOff>
    </xdr:from>
    <xdr:to>
      <xdr:col>3</xdr:col>
      <xdr:colOff>390525</xdr:colOff>
      <xdr:row>122</xdr:row>
      <xdr:rowOff>161925</xdr:rowOff>
    </xdr:to>
    <xdr:cxnSp macro="">
      <xdr:nvCxnSpPr>
        <xdr:cNvPr id="144" name="Rechte verbindingslijn met pijl 143"/>
        <xdr:cNvCxnSpPr/>
      </xdr:nvCxnSpPr>
      <xdr:spPr>
        <a:xfrm flipV="1">
          <a:off x="819150" y="23317200"/>
          <a:ext cx="2009775" cy="266700"/>
        </a:xfrm>
        <a:prstGeom prst="straightConnector1">
          <a:avLst/>
        </a:prstGeom>
        <a:ln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247650</xdr:colOff>
      <xdr:row>121</xdr:row>
      <xdr:rowOff>123825</xdr:rowOff>
    </xdr:from>
    <xdr:to>
      <xdr:col>3</xdr:col>
      <xdr:colOff>57150</xdr:colOff>
      <xdr:row>122</xdr:row>
      <xdr:rowOff>66675</xdr:rowOff>
    </xdr:to>
    <xdr:cxnSp macro="">
      <xdr:nvCxnSpPr>
        <xdr:cNvPr id="145" name="Rechte verbindingslijn met pijl 144"/>
        <xdr:cNvCxnSpPr/>
      </xdr:nvCxnSpPr>
      <xdr:spPr>
        <a:xfrm flipV="1">
          <a:off x="1466850" y="25831800"/>
          <a:ext cx="1028700" cy="133350"/>
        </a:xfrm>
        <a:prstGeom prst="straightConnector1">
          <a:avLst/>
        </a:prstGeom>
        <a:ln w="25400">
          <a:solidFill>
            <a:srgbClr val="2C13E7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152400</xdr:colOff>
      <xdr:row>122</xdr:row>
      <xdr:rowOff>57150</xdr:rowOff>
    </xdr:from>
    <xdr:ext cx="305276" cy="264560"/>
    <xdr:sp macro="" textlink="">
      <xdr:nvSpPr>
        <xdr:cNvPr id="146" name="Tekstvak 145"/>
        <xdr:cNvSpPr txBox="1"/>
      </xdr:nvSpPr>
      <xdr:spPr>
        <a:xfrm>
          <a:off x="1371600" y="25955625"/>
          <a:ext cx="3052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</a:t>
          </a:r>
        </a:p>
      </xdr:txBody>
    </xdr:sp>
    <xdr:clientData/>
  </xdr:oneCellAnchor>
  <xdr:oneCellAnchor>
    <xdr:from>
      <xdr:col>2</xdr:col>
      <xdr:colOff>495301</xdr:colOff>
      <xdr:row>119</xdr:row>
      <xdr:rowOff>161925</xdr:rowOff>
    </xdr:from>
    <xdr:ext cx="228600" cy="264560"/>
    <xdr:sp macro="" textlink="">
      <xdr:nvSpPr>
        <xdr:cNvPr id="147" name="Tekstvak 146"/>
        <xdr:cNvSpPr txBox="1"/>
      </xdr:nvSpPr>
      <xdr:spPr>
        <a:xfrm>
          <a:off x="2324101" y="23012400"/>
          <a:ext cx="2286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 u="sng">
              <a:solidFill>
                <a:srgbClr val="041D98"/>
              </a:solidFill>
            </a:rPr>
            <a:t>vF</a:t>
          </a:r>
        </a:p>
      </xdr:txBody>
    </xdr:sp>
    <xdr:clientData/>
  </xdr:oneCellAnchor>
  <xdr:twoCellAnchor>
    <xdr:from>
      <xdr:col>1</xdr:col>
      <xdr:colOff>200025</xdr:colOff>
      <xdr:row>122</xdr:row>
      <xdr:rowOff>38100</xdr:rowOff>
    </xdr:from>
    <xdr:to>
      <xdr:col>1</xdr:col>
      <xdr:colOff>276225</xdr:colOff>
      <xdr:row>122</xdr:row>
      <xdr:rowOff>114300</xdr:rowOff>
    </xdr:to>
    <xdr:sp macro="" textlink="">
      <xdr:nvSpPr>
        <xdr:cNvPr id="148" name="Ovaal 147"/>
        <xdr:cNvSpPr/>
      </xdr:nvSpPr>
      <xdr:spPr>
        <a:xfrm>
          <a:off x="1419225" y="25936575"/>
          <a:ext cx="76200" cy="76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265066</xdr:colOff>
      <xdr:row>118</xdr:row>
      <xdr:rowOff>85725</xdr:rowOff>
    </xdr:from>
    <xdr:to>
      <xdr:col>2</xdr:col>
      <xdr:colOff>190500</xdr:colOff>
      <xdr:row>122</xdr:row>
      <xdr:rowOff>49259</xdr:rowOff>
    </xdr:to>
    <xdr:cxnSp macro="">
      <xdr:nvCxnSpPr>
        <xdr:cNvPr id="149" name="Rechte verbindingslijn met pijl 148"/>
        <xdr:cNvCxnSpPr>
          <a:endCxn id="148" idx="7"/>
        </xdr:cNvCxnSpPr>
      </xdr:nvCxnSpPr>
      <xdr:spPr>
        <a:xfrm rot="5400000">
          <a:off x="1389016" y="22840950"/>
          <a:ext cx="725534" cy="535034"/>
        </a:xfrm>
        <a:prstGeom prst="straightConnector1">
          <a:avLst/>
        </a:prstGeom>
        <a:ln w="1905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304800</xdr:colOff>
      <xdr:row>119</xdr:row>
      <xdr:rowOff>76200</xdr:rowOff>
    </xdr:from>
    <xdr:ext cx="178100" cy="247650"/>
    <xdr:sp macro="" textlink="">
      <xdr:nvSpPr>
        <xdr:cNvPr id="155" name="Tekstvak 154"/>
        <xdr:cNvSpPr txBox="1"/>
      </xdr:nvSpPr>
      <xdr:spPr>
        <a:xfrm>
          <a:off x="1524000" y="22926675"/>
          <a:ext cx="17810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 u="sng">
              <a:solidFill>
                <a:srgbClr val="FF0000"/>
              </a:solidFill>
            </a:rPr>
            <a:t>a</a:t>
          </a:r>
        </a:p>
      </xdr:txBody>
    </xdr:sp>
    <xdr:clientData/>
  </xdr:oneCellAnchor>
  <xdr:twoCellAnchor>
    <xdr:from>
      <xdr:col>2</xdr:col>
      <xdr:colOff>190503</xdr:colOff>
      <xdr:row>118</xdr:row>
      <xdr:rowOff>85726</xdr:rowOff>
    </xdr:from>
    <xdr:to>
      <xdr:col>2</xdr:col>
      <xdr:colOff>276226</xdr:colOff>
      <xdr:row>121</xdr:row>
      <xdr:rowOff>180975</xdr:rowOff>
    </xdr:to>
    <xdr:cxnSp macro="">
      <xdr:nvCxnSpPr>
        <xdr:cNvPr id="157" name="Rechte verbindingslijn met pijl 156"/>
        <xdr:cNvCxnSpPr/>
      </xdr:nvCxnSpPr>
      <xdr:spPr>
        <a:xfrm rot="16200000" flipV="1">
          <a:off x="1728790" y="23036214"/>
          <a:ext cx="666749" cy="85723"/>
        </a:xfrm>
        <a:prstGeom prst="straightConnector1">
          <a:avLst/>
        </a:prstGeom>
        <a:ln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314325</xdr:colOff>
      <xdr:row>121</xdr:row>
      <xdr:rowOff>0</xdr:rowOff>
    </xdr:from>
    <xdr:to>
      <xdr:col>2</xdr:col>
      <xdr:colOff>200025</xdr:colOff>
      <xdr:row>122</xdr:row>
      <xdr:rowOff>114300</xdr:rowOff>
    </xdr:to>
    <xdr:sp macro="" textlink="">
      <xdr:nvSpPr>
        <xdr:cNvPr id="160" name="Tekstvak 159"/>
        <xdr:cNvSpPr txBox="1"/>
      </xdr:nvSpPr>
      <xdr:spPr>
        <a:xfrm>
          <a:off x="1533525" y="23231475"/>
          <a:ext cx="49530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>
              <a:solidFill>
                <a:srgbClr val="FF0000"/>
              </a:solidFill>
            </a:rPr>
            <a:t>α</a:t>
          </a:r>
          <a:endParaRPr lang="nl-NL" sz="1100" b="1">
            <a:solidFill>
              <a:srgbClr val="FF0000"/>
            </a:solidFill>
          </a:endParaRPr>
        </a:p>
      </xdr:txBody>
    </xdr:sp>
    <xdr:clientData/>
  </xdr:twoCellAnchor>
  <xdr:oneCellAnchor>
    <xdr:from>
      <xdr:col>2</xdr:col>
      <xdr:colOff>171450</xdr:colOff>
      <xdr:row>119</xdr:row>
      <xdr:rowOff>38100</xdr:rowOff>
    </xdr:from>
    <xdr:ext cx="260392" cy="264560"/>
    <xdr:sp macro="" textlink="">
      <xdr:nvSpPr>
        <xdr:cNvPr id="166" name="Tekstvak 165"/>
        <xdr:cNvSpPr txBox="1"/>
      </xdr:nvSpPr>
      <xdr:spPr>
        <a:xfrm>
          <a:off x="2000250" y="22888575"/>
          <a:ext cx="26039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u="sng">
              <a:solidFill>
                <a:srgbClr val="FF0000"/>
              </a:solidFill>
            </a:rPr>
            <a:t>q</a:t>
          </a:r>
        </a:p>
      </xdr:txBody>
    </xdr:sp>
    <xdr:clientData/>
  </xdr:oneCellAnchor>
  <xdr:oneCellAnchor>
    <xdr:from>
      <xdr:col>1</xdr:col>
      <xdr:colOff>495300</xdr:colOff>
      <xdr:row>121</xdr:row>
      <xdr:rowOff>171450</xdr:rowOff>
    </xdr:from>
    <xdr:ext cx="266676" cy="264560"/>
    <xdr:sp macro="" textlink="">
      <xdr:nvSpPr>
        <xdr:cNvPr id="170" name="Tekstvak 169"/>
        <xdr:cNvSpPr txBox="1"/>
      </xdr:nvSpPr>
      <xdr:spPr>
        <a:xfrm>
          <a:off x="1714500" y="23402925"/>
          <a:ext cx="26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u="sng">
              <a:solidFill>
                <a:srgbClr val="FF0000"/>
              </a:solidFill>
            </a:rPr>
            <a:t>r </a:t>
          </a:r>
        </a:p>
      </xdr:txBody>
    </xdr:sp>
    <xdr:clientData/>
  </xdr:oneCellAnchor>
  <xdr:oneCellAnchor>
    <xdr:from>
      <xdr:col>1</xdr:col>
      <xdr:colOff>304800</xdr:colOff>
      <xdr:row>123</xdr:row>
      <xdr:rowOff>152400</xdr:rowOff>
    </xdr:from>
    <xdr:ext cx="1140377" cy="264560"/>
    <xdr:sp macro="" textlink="">
      <xdr:nvSpPr>
        <xdr:cNvPr id="171" name="Tekstvak 170"/>
        <xdr:cNvSpPr txBox="1"/>
      </xdr:nvSpPr>
      <xdr:spPr>
        <a:xfrm>
          <a:off x="1524000" y="23574375"/>
          <a:ext cx="11403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u="none">
              <a:solidFill>
                <a:srgbClr val="FF0000"/>
              </a:solidFill>
            </a:rPr>
            <a:t>|</a:t>
          </a:r>
          <a:r>
            <a:rPr lang="nl-NL" sz="1100" b="1" u="sng">
              <a:solidFill>
                <a:srgbClr val="FF0000"/>
              </a:solidFill>
            </a:rPr>
            <a:t>r</a:t>
          </a:r>
          <a:r>
            <a:rPr lang="nl-NL" sz="1100" b="1" u="none">
              <a:solidFill>
                <a:srgbClr val="FF0000"/>
              </a:solidFill>
            </a:rPr>
            <a:t> | = |a |  cos </a:t>
          </a:r>
          <a:r>
            <a:rPr lang="el-GR" sz="1100" b="1" u="none">
              <a:solidFill>
                <a:srgbClr val="FF0000"/>
              </a:solidFill>
            </a:rPr>
            <a:t>α</a:t>
          </a:r>
          <a:endParaRPr lang="nl-NL" sz="1100" b="1" u="none">
            <a:solidFill>
              <a:srgbClr val="FF0000"/>
            </a:solidFill>
          </a:endParaRPr>
        </a:p>
      </xdr:txBody>
    </xdr:sp>
    <xdr:clientData/>
  </xdr:oneCellAnchor>
  <xdr:twoCellAnchor>
    <xdr:from>
      <xdr:col>2</xdr:col>
      <xdr:colOff>276225</xdr:colOff>
      <xdr:row>133</xdr:row>
      <xdr:rowOff>76200</xdr:rowOff>
    </xdr:from>
    <xdr:to>
      <xdr:col>3</xdr:col>
      <xdr:colOff>161925</xdr:colOff>
      <xdr:row>135</xdr:row>
      <xdr:rowOff>0</xdr:rowOff>
    </xdr:to>
    <xdr:sp macro="" textlink="">
      <xdr:nvSpPr>
        <xdr:cNvPr id="172" name="Tekstvak 171"/>
        <xdr:cNvSpPr txBox="1"/>
      </xdr:nvSpPr>
      <xdr:spPr>
        <a:xfrm>
          <a:off x="1495425" y="25784175"/>
          <a:ext cx="49530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>
              <a:solidFill>
                <a:srgbClr val="FF0000"/>
              </a:solidFill>
            </a:rPr>
            <a:t>α</a:t>
          </a:r>
          <a:endParaRPr lang="nl-NL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114300</xdr:colOff>
      <xdr:row>139</xdr:row>
      <xdr:rowOff>19050</xdr:rowOff>
    </xdr:from>
    <xdr:to>
      <xdr:col>2</xdr:col>
      <xdr:colOff>0</xdr:colOff>
      <xdr:row>140</xdr:row>
      <xdr:rowOff>133350</xdr:rowOff>
    </xdr:to>
    <xdr:sp macro="" textlink="">
      <xdr:nvSpPr>
        <xdr:cNvPr id="173" name="Tekstvak 172"/>
        <xdr:cNvSpPr txBox="1"/>
      </xdr:nvSpPr>
      <xdr:spPr>
        <a:xfrm>
          <a:off x="723900" y="26870025"/>
          <a:ext cx="49530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>
              <a:solidFill>
                <a:srgbClr val="7030A0"/>
              </a:solidFill>
            </a:rPr>
            <a:t>β</a:t>
          </a:r>
          <a:endParaRPr lang="nl-NL" sz="1100" b="1">
            <a:solidFill>
              <a:srgbClr val="7030A0"/>
            </a:solidFill>
          </a:endParaRPr>
        </a:p>
      </xdr:txBody>
    </xdr:sp>
    <xdr:clientData/>
  </xdr:twoCellAnchor>
  <xdr:twoCellAnchor>
    <xdr:from>
      <xdr:col>1</xdr:col>
      <xdr:colOff>238124</xdr:colOff>
      <xdr:row>121</xdr:row>
      <xdr:rowOff>180976</xdr:rowOff>
    </xdr:from>
    <xdr:to>
      <xdr:col>2</xdr:col>
      <xdr:colOff>304799</xdr:colOff>
      <xdr:row>122</xdr:row>
      <xdr:rowOff>76201</xdr:rowOff>
    </xdr:to>
    <xdr:cxnSp macro="">
      <xdr:nvCxnSpPr>
        <xdr:cNvPr id="177" name="Rechte verbindingslijn met pijl 176"/>
        <xdr:cNvCxnSpPr/>
      </xdr:nvCxnSpPr>
      <xdr:spPr>
        <a:xfrm rot="10800000" flipH="1">
          <a:off x="847724" y="23412451"/>
          <a:ext cx="676275" cy="8572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153</xdr:row>
      <xdr:rowOff>0</xdr:rowOff>
    </xdr:from>
    <xdr:to>
      <xdr:col>2</xdr:col>
      <xdr:colOff>495300</xdr:colOff>
      <xdr:row>160</xdr:row>
      <xdr:rowOff>9525</xdr:rowOff>
    </xdr:to>
    <xdr:pic>
      <xdr:nvPicPr>
        <xdr:cNvPr id="150" name="Picture 14" descr="http://upload.wikimedia.org/wikipedia/commons/thumb/4/4e/Cross_product_parallelogram.svg/180px-Cross_product_parallelogram.svg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8791575"/>
          <a:ext cx="1714500" cy="134302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21</xdr:row>
      <xdr:rowOff>142875</xdr:rowOff>
    </xdr:from>
    <xdr:to>
      <xdr:col>2</xdr:col>
      <xdr:colOff>600075</xdr:colOff>
      <xdr:row>28</xdr:row>
      <xdr:rowOff>9525</xdr:rowOff>
    </xdr:to>
    <xdr:sp macro="" textlink="">
      <xdr:nvSpPr>
        <xdr:cNvPr id="2" name="Rechthoek 1"/>
        <xdr:cNvSpPr/>
      </xdr:nvSpPr>
      <xdr:spPr>
        <a:xfrm>
          <a:off x="600075" y="714375"/>
          <a:ext cx="1219200" cy="1200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600075</xdr:colOff>
      <xdr:row>21</xdr:row>
      <xdr:rowOff>142875</xdr:rowOff>
    </xdr:from>
    <xdr:to>
      <xdr:col>3</xdr:col>
      <xdr:colOff>0</xdr:colOff>
      <xdr:row>28</xdr:row>
      <xdr:rowOff>9525</xdr:rowOff>
    </xdr:to>
    <xdr:cxnSp macro="">
      <xdr:nvCxnSpPr>
        <xdr:cNvPr id="3" name="Rechte verbindingslijn 2"/>
        <xdr:cNvCxnSpPr/>
      </xdr:nvCxnSpPr>
      <xdr:spPr>
        <a:xfrm flipV="1">
          <a:off x="600075" y="714375"/>
          <a:ext cx="1228725" cy="12001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590550</xdr:colOff>
      <xdr:row>21</xdr:row>
      <xdr:rowOff>142875</xdr:rowOff>
    </xdr:from>
    <xdr:to>
      <xdr:col>2</xdr:col>
      <xdr:colOff>600075</xdr:colOff>
      <xdr:row>28</xdr:row>
      <xdr:rowOff>9525</xdr:rowOff>
    </xdr:to>
    <xdr:cxnSp macro="">
      <xdr:nvCxnSpPr>
        <xdr:cNvPr id="4" name="Rechte verbindingslijn 3"/>
        <xdr:cNvCxnSpPr/>
      </xdr:nvCxnSpPr>
      <xdr:spPr>
        <a:xfrm>
          <a:off x="590550" y="714375"/>
          <a:ext cx="1228725" cy="12001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114300</xdr:colOff>
      <xdr:row>28</xdr:row>
      <xdr:rowOff>9525</xdr:rowOff>
    </xdr:from>
    <xdr:to>
      <xdr:col>3</xdr:col>
      <xdr:colOff>447675</xdr:colOff>
      <xdr:row>28</xdr:row>
      <xdr:rowOff>19050</xdr:rowOff>
    </xdr:to>
    <xdr:cxnSp macro="">
      <xdr:nvCxnSpPr>
        <xdr:cNvPr id="5" name="Rechte verbindingslijn 4"/>
        <xdr:cNvCxnSpPr/>
      </xdr:nvCxnSpPr>
      <xdr:spPr>
        <a:xfrm>
          <a:off x="114300" y="1914525"/>
          <a:ext cx="2162175" cy="95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</xdr:colOff>
      <xdr:row>26</xdr:row>
      <xdr:rowOff>0</xdr:rowOff>
    </xdr:from>
    <xdr:to>
      <xdr:col>0</xdr:col>
      <xdr:colOff>581025</xdr:colOff>
      <xdr:row>26</xdr:row>
      <xdr:rowOff>9525</xdr:rowOff>
    </xdr:to>
    <xdr:cxnSp macro="">
      <xdr:nvCxnSpPr>
        <xdr:cNvPr id="6" name="Rechte verbindingslijn met pijl 5"/>
        <xdr:cNvCxnSpPr/>
      </xdr:nvCxnSpPr>
      <xdr:spPr>
        <a:xfrm flipV="1">
          <a:off x="57150" y="1714500"/>
          <a:ext cx="523875" cy="9525"/>
        </a:xfrm>
        <a:prstGeom prst="straightConnector1">
          <a:avLst/>
        </a:prstGeom>
        <a:ln w="444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600871</xdr:colOff>
      <xdr:row>28</xdr:row>
      <xdr:rowOff>10318</xdr:rowOff>
    </xdr:from>
    <xdr:to>
      <xdr:col>2</xdr:col>
      <xdr:colOff>1</xdr:colOff>
      <xdr:row>32</xdr:row>
      <xdr:rowOff>28577</xdr:rowOff>
    </xdr:to>
    <xdr:cxnSp macro="">
      <xdr:nvCxnSpPr>
        <xdr:cNvPr id="7" name="Rechte verbindingslijn met pijl 6"/>
        <xdr:cNvCxnSpPr/>
      </xdr:nvCxnSpPr>
      <xdr:spPr>
        <a:xfrm rot="16200000" flipH="1">
          <a:off x="824706" y="2682083"/>
          <a:ext cx="780259" cy="8730"/>
        </a:xfrm>
        <a:prstGeom prst="straightConnector1">
          <a:avLst/>
        </a:prstGeom>
        <a:ln w="444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28</xdr:row>
      <xdr:rowOff>38100</xdr:rowOff>
    </xdr:from>
    <xdr:to>
      <xdr:col>2</xdr:col>
      <xdr:colOff>523875</xdr:colOff>
      <xdr:row>28</xdr:row>
      <xdr:rowOff>38102</xdr:rowOff>
    </xdr:to>
    <xdr:cxnSp macro="">
      <xdr:nvCxnSpPr>
        <xdr:cNvPr id="8" name="Rechte verbindingslijn met pijl 7"/>
        <xdr:cNvCxnSpPr/>
      </xdr:nvCxnSpPr>
      <xdr:spPr>
        <a:xfrm flipV="1">
          <a:off x="1228725" y="2133600"/>
          <a:ext cx="514350" cy="2"/>
        </a:xfrm>
        <a:prstGeom prst="straightConnector1">
          <a:avLst/>
        </a:prstGeom>
        <a:ln w="19050">
          <a:solidFill>
            <a:srgbClr val="FF0000"/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180976</xdr:colOff>
      <xdr:row>28</xdr:row>
      <xdr:rowOff>1587</xdr:rowOff>
    </xdr:from>
    <xdr:to>
      <xdr:col>2</xdr:col>
      <xdr:colOff>114301</xdr:colOff>
      <xdr:row>28</xdr:row>
      <xdr:rowOff>9524</xdr:rowOff>
    </xdr:to>
    <xdr:cxnSp macro="">
      <xdr:nvCxnSpPr>
        <xdr:cNvPr id="9" name="Rechte verbindingslijn met pijl 8"/>
        <xdr:cNvCxnSpPr/>
      </xdr:nvCxnSpPr>
      <xdr:spPr>
        <a:xfrm rot="10800000" flipV="1">
          <a:off x="790576" y="2097087"/>
          <a:ext cx="542925" cy="7937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142081</xdr:colOff>
      <xdr:row>24</xdr:row>
      <xdr:rowOff>10319</xdr:rowOff>
    </xdr:from>
    <xdr:to>
      <xdr:col>2</xdr:col>
      <xdr:colOff>142875</xdr:colOff>
      <xdr:row>28</xdr:row>
      <xdr:rowOff>9525</xdr:rowOff>
    </xdr:to>
    <xdr:cxnSp macro="">
      <xdr:nvCxnSpPr>
        <xdr:cNvPr id="10" name="Rechte verbindingslijn met pijl 9"/>
        <xdr:cNvCxnSpPr/>
      </xdr:nvCxnSpPr>
      <xdr:spPr>
        <a:xfrm rot="5400000" flipH="1">
          <a:off x="981075" y="1724025"/>
          <a:ext cx="761206" cy="794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</xdr:colOff>
      <xdr:row>24</xdr:row>
      <xdr:rowOff>9525</xdr:rowOff>
    </xdr:from>
    <xdr:to>
      <xdr:col>2</xdr:col>
      <xdr:colOff>142875</xdr:colOff>
      <xdr:row>24</xdr:row>
      <xdr:rowOff>9525</xdr:rowOff>
    </xdr:to>
    <xdr:cxnSp macro="">
      <xdr:nvCxnSpPr>
        <xdr:cNvPr id="11" name="Rechte verbindingslijn 10"/>
        <xdr:cNvCxnSpPr/>
      </xdr:nvCxnSpPr>
      <xdr:spPr>
        <a:xfrm rot="10800000">
          <a:off x="828675" y="1343025"/>
          <a:ext cx="533400" cy="0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200025</xdr:colOff>
      <xdr:row>24</xdr:row>
      <xdr:rowOff>9525</xdr:rowOff>
    </xdr:from>
    <xdr:to>
      <xdr:col>1</xdr:col>
      <xdr:colOff>200025</xdr:colOff>
      <xdr:row>28</xdr:row>
      <xdr:rowOff>9525</xdr:rowOff>
    </xdr:to>
    <xdr:cxnSp macro="">
      <xdr:nvCxnSpPr>
        <xdr:cNvPr id="12" name="Rechte verbindingslijn 11"/>
        <xdr:cNvCxnSpPr/>
      </xdr:nvCxnSpPr>
      <xdr:spPr>
        <a:xfrm rot="5400000">
          <a:off x="428625" y="1724025"/>
          <a:ext cx="762000" cy="0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200025</xdr:colOff>
      <xdr:row>24</xdr:row>
      <xdr:rowOff>9525</xdr:rowOff>
    </xdr:from>
    <xdr:to>
      <xdr:col>2</xdr:col>
      <xdr:colOff>142875</xdr:colOff>
      <xdr:row>28</xdr:row>
      <xdr:rowOff>9525</xdr:rowOff>
    </xdr:to>
    <xdr:cxnSp macro="">
      <xdr:nvCxnSpPr>
        <xdr:cNvPr id="13" name="Rechte verbindingslijn met pijl 12"/>
        <xdr:cNvCxnSpPr/>
      </xdr:nvCxnSpPr>
      <xdr:spPr>
        <a:xfrm rot="5400000" flipH="1">
          <a:off x="704850" y="1447800"/>
          <a:ext cx="762000" cy="552450"/>
        </a:xfrm>
        <a:prstGeom prst="straightConnector1">
          <a:avLst/>
        </a:prstGeom>
        <a:ln w="1905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28</xdr:row>
      <xdr:rowOff>28575</xdr:rowOff>
    </xdr:from>
    <xdr:to>
      <xdr:col>2</xdr:col>
      <xdr:colOff>495300</xdr:colOff>
      <xdr:row>32</xdr:row>
      <xdr:rowOff>9525</xdr:rowOff>
    </xdr:to>
    <xdr:cxnSp macro="">
      <xdr:nvCxnSpPr>
        <xdr:cNvPr id="14" name="Rechte verbindingslijn 13"/>
        <xdr:cNvCxnSpPr/>
      </xdr:nvCxnSpPr>
      <xdr:spPr>
        <a:xfrm rot="5400000">
          <a:off x="2314575" y="3257550"/>
          <a:ext cx="74295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590550</xdr:colOff>
      <xdr:row>32</xdr:row>
      <xdr:rowOff>9525</xdr:rowOff>
    </xdr:from>
    <xdr:to>
      <xdr:col>2</xdr:col>
      <xdr:colOff>485775</xdr:colOff>
      <xdr:row>32</xdr:row>
      <xdr:rowOff>9525</xdr:rowOff>
    </xdr:to>
    <xdr:cxnSp macro="">
      <xdr:nvCxnSpPr>
        <xdr:cNvPr id="15" name="Rechte verbindingslijn 14"/>
        <xdr:cNvCxnSpPr/>
      </xdr:nvCxnSpPr>
      <xdr:spPr>
        <a:xfrm>
          <a:off x="1200150" y="3057525"/>
          <a:ext cx="504825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600075</xdr:colOff>
      <xdr:row>28</xdr:row>
      <xdr:rowOff>9525</xdr:rowOff>
    </xdr:from>
    <xdr:to>
      <xdr:col>2</xdr:col>
      <xdr:colOff>504825</xdr:colOff>
      <xdr:row>32</xdr:row>
      <xdr:rowOff>28575</xdr:rowOff>
    </xdr:to>
    <xdr:cxnSp macro="">
      <xdr:nvCxnSpPr>
        <xdr:cNvPr id="16" name="Rechte verbindingslijn met pijl 15"/>
        <xdr:cNvCxnSpPr>
          <a:stCxn id="2" idx="2"/>
        </xdr:cNvCxnSpPr>
      </xdr:nvCxnSpPr>
      <xdr:spPr>
        <a:xfrm rot="16200000" flipH="1">
          <a:off x="1076325" y="2047875"/>
          <a:ext cx="781050" cy="514350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21</xdr:row>
      <xdr:rowOff>142875</xdr:rowOff>
    </xdr:from>
    <xdr:to>
      <xdr:col>7</xdr:col>
      <xdr:colOff>600075</xdr:colOff>
      <xdr:row>28</xdr:row>
      <xdr:rowOff>9525</xdr:rowOff>
    </xdr:to>
    <xdr:sp macro="" textlink="">
      <xdr:nvSpPr>
        <xdr:cNvPr id="45" name="Rechthoek 44"/>
        <xdr:cNvSpPr/>
      </xdr:nvSpPr>
      <xdr:spPr>
        <a:xfrm>
          <a:off x="600075" y="714375"/>
          <a:ext cx="1219200" cy="1200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600075</xdr:colOff>
      <xdr:row>21</xdr:row>
      <xdr:rowOff>142875</xdr:rowOff>
    </xdr:from>
    <xdr:to>
      <xdr:col>8</xdr:col>
      <xdr:colOff>0</xdr:colOff>
      <xdr:row>28</xdr:row>
      <xdr:rowOff>9525</xdr:rowOff>
    </xdr:to>
    <xdr:cxnSp macro="">
      <xdr:nvCxnSpPr>
        <xdr:cNvPr id="46" name="Rechte verbindingslijn 45"/>
        <xdr:cNvCxnSpPr/>
      </xdr:nvCxnSpPr>
      <xdr:spPr>
        <a:xfrm flipV="1">
          <a:off x="600075" y="714375"/>
          <a:ext cx="1228725" cy="12001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590550</xdr:colOff>
      <xdr:row>21</xdr:row>
      <xdr:rowOff>142875</xdr:rowOff>
    </xdr:from>
    <xdr:to>
      <xdr:col>7</xdr:col>
      <xdr:colOff>600075</xdr:colOff>
      <xdr:row>28</xdr:row>
      <xdr:rowOff>9525</xdr:rowOff>
    </xdr:to>
    <xdr:cxnSp macro="">
      <xdr:nvCxnSpPr>
        <xdr:cNvPr id="47" name="Rechte verbindingslijn 46"/>
        <xdr:cNvCxnSpPr/>
      </xdr:nvCxnSpPr>
      <xdr:spPr>
        <a:xfrm>
          <a:off x="590550" y="714375"/>
          <a:ext cx="1228725" cy="12001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</xdr:colOff>
      <xdr:row>28</xdr:row>
      <xdr:rowOff>9525</xdr:rowOff>
    </xdr:from>
    <xdr:to>
      <xdr:col>8</xdr:col>
      <xdr:colOff>447675</xdr:colOff>
      <xdr:row>28</xdr:row>
      <xdr:rowOff>19050</xdr:rowOff>
    </xdr:to>
    <xdr:cxnSp macro="">
      <xdr:nvCxnSpPr>
        <xdr:cNvPr id="48" name="Rechte verbindingslijn 47"/>
        <xdr:cNvCxnSpPr/>
      </xdr:nvCxnSpPr>
      <xdr:spPr>
        <a:xfrm>
          <a:off x="114300" y="1914525"/>
          <a:ext cx="2162175" cy="95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590551</xdr:colOff>
      <xdr:row>24</xdr:row>
      <xdr:rowOff>162718</xdr:rowOff>
    </xdr:from>
    <xdr:to>
      <xdr:col>6</xdr:col>
      <xdr:colOff>600871</xdr:colOff>
      <xdr:row>28</xdr:row>
      <xdr:rowOff>161927</xdr:rowOff>
    </xdr:to>
    <xdr:cxnSp macro="">
      <xdr:nvCxnSpPr>
        <xdr:cNvPr id="50" name="Rechte verbindingslijn met pijl 49"/>
        <xdr:cNvCxnSpPr/>
      </xdr:nvCxnSpPr>
      <xdr:spPr>
        <a:xfrm rot="5400000">
          <a:off x="3872706" y="2062163"/>
          <a:ext cx="761209" cy="10320"/>
        </a:xfrm>
        <a:prstGeom prst="straightConnector1">
          <a:avLst/>
        </a:prstGeom>
        <a:ln w="444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24</xdr:row>
      <xdr:rowOff>180975</xdr:rowOff>
    </xdr:from>
    <xdr:to>
      <xdr:col>7</xdr:col>
      <xdr:colOff>523875</xdr:colOff>
      <xdr:row>24</xdr:row>
      <xdr:rowOff>180977</xdr:rowOff>
    </xdr:to>
    <xdr:cxnSp macro="">
      <xdr:nvCxnSpPr>
        <xdr:cNvPr id="51" name="Rechte verbindingslijn met pijl 50"/>
        <xdr:cNvCxnSpPr/>
      </xdr:nvCxnSpPr>
      <xdr:spPr>
        <a:xfrm flipV="1">
          <a:off x="4276725" y="1704975"/>
          <a:ext cx="514350" cy="2"/>
        </a:xfrm>
        <a:prstGeom prst="straightConnector1">
          <a:avLst/>
        </a:prstGeom>
        <a:ln w="31750">
          <a:solidFill>
            <a:srgbClr val="FF0000"/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28576</xdr:colOff>
      <xdr:row>24</xdr:row>
      <xdr:rowOff>153987</xdr:rowOff>
    </xdr:from>
    <xdr:to>
      <xdr:col>6</xdr:col>
      <xdr:colOff>571501</xdr:colOff>
      <xdr:row>24</xdr:row>
      <xdr:rowOff>161924</xdr:rowOff>
    </xdr:to>
    <xdr:cxnSp macro="">
      <xdr:nvCxnSpPr>
        <xdr:cNvPr id="52" name="Rechte verbindingslijn met pijl 51"/>
        <xdr:cNvCxnSpPr/>
      </xdr:nvCxnSpPr>
      <xdr:spPr>
        <a:xfrm rot="10800000" flipV="1">
          <a:off x="3686176" y="1677987"/>
          <a:ext cx="542925" cy="7937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599281</xdr:colOff>
      <xdr:row>20</xdr:row>
      <xdr:rowOff>162719</xdr:rowOff>
    </xdr:from>
    <xdr:to>
      <xdr:col>6</xdr:col>
      <xdr:colOff>600075</xdr:colOff>
      <xdr:row>24</xdr:row>
      <xdr:rowOff>161925</xdr:rowOff>
    </xdr:to>
    <xdr:cxnSp macro="">
      <xdr:nvCxnSpPr>
        <xdr:cNvPr id="53" name="Rechte verbindingslijn met pijl 52"/>
        <xdr:cNvCxnSpPr/>
      </xdr:nvCxnSpPr>
      <xdr:spPr>
        <a:xfrm rot="5400000" flipH="1">
          <a:off x="3876675" y="1304925"/>
          <a:ext cx="761206" cy="794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</xdr:colOff>
      <xdr:row>20</xdr:row>
      <xdr:rowOff>161925</xdr:rowOff>
    </xdr:from>
    <xdr:to>
      <xdr:col>6</xdr:col>
      <xdr:colOff>600075</xdr:colOff>
      <xdr:row>20</xdr:row>
      <xdr:rowOff>161925</xdr:rowOff>
    </xdr:to>
    <xdr:cxnSp macro="">
      <xdr:nvCxnSpPr>
        <xdr:cNvPr id="54" name="Rechte verbindingslijn 53"/>
        <xdr:cNvCxnSpPr/>
      </xdr:nvCxnSpPr>
      <xdr:spPr>
        <a:xfrm rot="10800000">
          <a:off x="3724275" y="923925"/>
          <a:ext cx="533400" cy="0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20</xdr:row>
      <xdr:rowOff>161925</xdr:rowOff>
    </xdr:from>
    <xdr:to>
      <xdr:col>6</xdr:col>
      <xdr:colOff>47625</xdr:colOff>
      <xdr:row>24</xdr:row>
      <xdr:rowOff>161925</xdr:rowOff>
    </xdr:to>
    <xdr:cxnSp macro="">
      <xdr:nvCxnSpPr>
        <xdr:cNvPr id="55" name="Rechte verbindingslijn 54"/>
        <xdr:cNvCxnSpPr/>
      </xdr:nvCxnSpPr>
      <xdr:spPr>
        <a:xfrm rot="5400000">
          <a:off x="3324225" y="1304925"/>
          <a:ext cx="762000" cy="0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20</xdr:row>
      <xdr:rowOff>161925</xdr:rowOff>
    </xdr:from>
    <xdr:to>
      <xdr:col>6</xdr:col>
      <xdr:colOff>600075</xdr:colOff>
      <xdr:row>24</xdr:row>
      <xdr:rowOff>161925</xdr:rowOff>
    </xdr:to>
    <xdr:cxnSp macro="">
      <xdr:nvCxnSpPr>
        <xdr:cNvPr id="56" name="Rechte verbindingslijn met pijl 55"/>
        <xdr:cNvCxnSpPr/>
      </xdr:nvCxnSpPr>
      <xdr:spPr>
        <a:xfrm rot="5400000" flipH="1">
          <a:off x="3600450" y="1028700"/>
          <a:ext cx="762000" cy="552450"/>
        </a:xfrm>
        <a:prstGeom prst="straightConnector1">
          <a:avLst/>
        </a:prstGeom>
        <a:ln w="1905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495300</xdr:colOff>
      <xdr:row>24</xdr:row>
      <xdr:rowOff>180975</xdr:rowOff>
    </xdr:from>
    <xdr:to>
      <xdr:col>7</xdr:col>
      <xdr:colOff>495300</xdr:colOff>
      <xdr:row>28</xdr:row>
      <xdr:rowOff>161925</xdr:rowOff>
    </xdr:to>
    <xdr:cxnSp macro="">
      <xdr:nvCxnSpPr>
        <xdr:cNvPr id="57" name="Rechte verbindingslijn 56"/>
        <xdr:cNvCxnSpPr/>
      </xdr:nvCxnSpPr>
      <xdr:spPr>
        <a:xfrm rot="5400000">
          <a:off x="4391025" y="1885950"/>
          <a:ext cx="74295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24</xdr:row>
      <xdr:rowOff>142875</xdr:rowOff>
    </xdr:from>
    <xdr:to>
      <xdr:col>6</xdr:col>
      <xdr:colOff>485775</xdr:colOff>
      <xdr:row>24</xdr:row>
      <xdr:rowOff>161925</xdr:rowOff>
    </xdr:to>
    <xdr:cxnSp macro="">
      <xdr:nvCxnSpPr>
        <xdr:cNvPr id="58" name="Rechte verbindingslijn 57"/>
        <xdr:cNvCxnSpPr/>
      </xdr:nvCxnSpPr>
      <xdr:spPr>
        <a:xfrm>
          <a:off x="4257675" y="2428875"/>
          <a:ext cx="495300" cy="190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600075</xdr:colOff>
      <xdr:row>24</xdr:row>
      <xdr:rowOff>161925</xdr:rowOff>
    </xdr:from>
    <xdr:to>
      <xdr:col>7</xdr:col>
      <xdr:colOff>504825</xdr:colOff>
      <xdr:row>28</xdr:row>
      <xdr:rowOff>180975</xdr:rowOff>
    </xdr:to>
    <xdr:cxnSp macro="">
      <xdr:nvCxnSpPr>
        <xdr:cNvPr id="59" name="Rechte verbindingslijn met pijl 58"/>
        <xdr:cNvCxnSpPr/>
      </xdr:nvCxnSpPr>
      <xdr:spPr>
        <a:xfrm rot="16200000" flipH="1">
          <a:off x="4124325" y="1819275"/>
          <a:ext cx="781050" cy="514350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600075</xdr:colOff>
      <xdr:row>28</xdr:row>
      <xdr:rowOff>161925</xdr:rowOff>
    </xdr:from>
    <xdr:to>
      <xdr:col>7</xdr:col>
      <xdr:colOff>476250</xdr:colOff>
      <xdr:row>28</xdr:row>
      <xdr:rowOff>161925</xdr:rowOff>
    </xdr:to>
    <xdr:cxnSp macro="">
      <xdr:nvCxnSpPr>
        <xdr:cNvPr id="60" name="Rechte verbindingslijn 59"/>
        <xdr:cNvCxnSpPr/>
      </xdr:nvCxnSpPr>
      <xdr:spPr>
        <a:xfrm>
          <a:off x="4257675" y="2447925"/>
          <a:ext cx="485775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600075</xdr:colOff>
      <xdr:row>54</xdr:row>
      <xdr:rowOff>142875</xdr:rowOff>
    </xdr:from>
    <xdr:to>
      <xdr:col>2</xdr:col>
      <xdr:colOff>600075</xdr:colOff>
      <xdr:row>61</xdr:row>
      <xdr:rowOff>9525</xdr:rowOff>
    </xdr:to>
    <xdr:sp macro="" textlink="">
      <xdr:nvSpPr>
        <xdr:cNvPr id="65" name="Rechthoek 64"/>
        <xdr:cNvSpPr/>
      </xdr:nvSpPr>
      <xdr:spPr>
        <a:xfrm rot="158008">
          <a:off x="600075" y="4905375"/>
          <a:ext cx="1219200" cy="1200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600075</xdr:colOff>
      <xdr:row>54</xdr:row>
      <xdr:rowOff>142875</xdr:rowOff>
    </xdr:from>
    <xdr:to>
      <xdr:col>3</xdr:col>
      <xdr:colOff>0</xdr:colOff>
      <xdr:row>61</xdr:row>
      <xdr:rowOff>9525</xdr:rowOff>
    </xdr:to>
    <xdr:cxnSp macro="">
      <xdr:nvCxnSpPr>
        <xdr:cNvPr id="66" name="Rechte verbindingslijn 65"/>
        <xdr:cNvCxnSpPr/>
      </xdr:nvCxnSpPr>
      <xdr:spPr>
        <a:xfrm flipV="1">
          <a:off x="600075" y="904875"/>
          <a:ext cx="1228725" cy="12001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590550</xdr:colOff>
      <xdr:row>54</xdr:row>
      <xdr:rowOff>142875</xdr:rowOff>
    </xdr:from>
    <xdr:to>
      <xdr:col>2</xdr:col>
      <xdr:colOff>600075</xdr:colOff>
      <xdr:row>61</xdr:row>
      <xdr:rowOff>9525</xdr:rowOff>
    </xdr:to>
    <xdr:cxnSp macro="">
      <xdr:nvCxnSpPr>
        <xdr:cNvPr id="67" name="Rechte verbindingslijn 66"/>
        <xdr:cNvCxnSpPr/>
      </xdr:nvCxnSpPr>
      <xdr:spPr>
        <a:xfrm>
          <a:off x="590550" y="904875"/>
          <a:ext cx="1228725" cy="12001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114300</xdr:colOff>
      <xdr:row>61</xdr:row>
      <xdr:rowOff>9525</xdr:rowOff>
    </xdr:from>
    <xdr:to>
      <xdr:col>3</xdr:col>
      <xdr:colOff>571500</xdr:colOff>
      <xdr:row>61</xdr:row>
      <xdr:rowOff>28575</xdr:rowOff>
    </xdr:to>
    <xdr:cxnSp macro="">
      <xdr:nvCxnSpPr>
        <xdr:cNvPr id="68" name="Rechte verbindingslijn 67"/>
        <xdr:cNvCxnSpPr/>
      </xdr:nvCxnSpPr>
      <xdr:spPr>
        <a:xfrm>
          <a:off x="114300" y="6105525"/>
          <a:ext cx="2286000" cy="1905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133350</xdr:colOff>
      <xdr:row>56</xdr:row>
      <xdr:rowOff>9525</xdr:rowOff>
    </xdr:from>
    <xdr:to>
      <xdr:col>1</xdr:col>
      <xdr:colOff>29219</xdr:colOff>
      <xdr:row>56</xdr:row>
      <xdr:rowOff>10091</xdr:rowOff>
    </xdr:to>
    <xdr:cxnSp macro="">
      <xdr:nvCxnSpPr>
        <xdr:cNvPr id="69" name="Rechte verbindingslijn met pijl 68"/>
        <xdr:cNvCxnSpPr/>
      </xdr:nvCxnSpPr>
      <xdr:spPr>
        <a:xfrm>
          <a:off x="133350" y="9153525"/>
          <a:ext cx="505469" cy="566"/>
        </a:xfrm>
        <a:prstGeom prst="straightConnector1">
          <a:avLst/>
        </a:prstGeom>
        <a:ln w="444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600872</xdr:colOff>
      <xdr:row>57</xdr:row>
      <xdr:rowOff>162719</xdr:rowOff>
    </xdr:from>
    <xdr:to>
      <xdr:col>2</xdr:col>
      <xdr:colOff>2</xdr:colOff>
      <xdr:row>61</xdr:row>
      <xdr:rowOff>180978</xdr:rowOff>
    </xdr:to>
    <xdr:cxnSp macro="">
      <xdr:nvCxnSpPr>
        <xdr:cNvPr id="70" name="Rechte verbindingslijn met pijl 69"/>
        <xdr:cNvCxnSpPr/>
      </xdr:nvCxnSpPr>
      <xdr:spPr>
        <a:xfrm rot="16200000" flipH="1">
          <a:off x="824707" y="5882484"/>
          <a:ext cx="780259" cy="8730"/>
        </a:xfrm>
        <a:prstGeom prst="straightConnector1">
          <a:avLst/>
        </a:prstGeom>
        <a:ln w="444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581038</xdr:colOff>
      <xdr:row>61</xdr:row>
      <xdr:rowOff>47623</xdr:rowOff>
    </xdr:from>
    <xdr:to>
      <xdr:col>3</xdr:col>
      <xdr:colOff>495301</xdr:colOff>
      <xdr:row>61</xdr:row>
      <xdr:rowOff>47625</xdr:rowOff>
    </xdr:to>
    <xdr:cxnSp macro="">
      <xdr:nvCxnSpPr>
        <xdr:cNvPr id="72" name="Rechte verbindingslijn met pijl 71"/>
        <xdr:cNvCxnSpPr/>
      </xdr:nvCxnSpPr>
      <xdr:spPr>
        <a:xfrm rot="10800000">
          <a:off x="1800238" y="9001123"/>
          <a:ext cx="523863" cy="2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599281</xdr:colOff>
      <xdr:row>61</xdr:row>
      <xdr:rowOff>10319</xdr:rowOff>
    </xdr:from>
    <xdr:to>
      <xdr:col>2</xdr:col>
      <xdr:colOff>600075</xdr:colOff>
      <xdr:row>65</xdr:row>
      <xdr:rowOff>9525</xdr:rowOff>
    </xdr:to>
    <xdr:cxnSp macro="">
      <xdr:nvCxnSpPr>
        <xdr:cNvPr id="73" name="Rechte verbindingslijn met pijl 72"/>
        <xdr:cNvCxnSpPr/>
      </xdr:nvCxnSpPr>
      <xdr:spPr>
        <a:xfrm rot="5400000" flipH="1">
          <a:off x="1438275" y="6486525"/>
          <a:ext cx="761206" cy="794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600082</xdr:colOff>
      <xdr:row>65</xdr:row>
      <xdr:rowOff>9525</xdr:rowOff>
    </xdr:from>
    <xdr:to>
      <xdr:col>3</xdr:col>
      <xdr:colOff>495301</xdr:colOff>
      <xdr:row>65</xdr:row>
      <xdr:rowOff>9529</xdr:rowOff>
    </xdr:to>
    <xdr:cxnSp macro="">
      <xdr:nvCxnSpPr>
        <xdr:cNvPr id="74" name="Rechte verbindingslijn 73"/>
        <xdr:cNvCxnSpPr/>
      </xdr:nvCxnSpPr>
      <xdr:spPr>
        <a:xfrm rot="10800000" flipV="1">
          <a:off x="1819282" y="9725025"/>
          <a:ext cx="504819" cy="4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504825</xdr:colOff>
      <xdr:row>61</xdr:row>
      <xdr:rowOff>19050</xdr:rowOff>
    </xdr:from>
    <xdr:to>
      <xdr:col>3</xdr:col>
      <xdr:colOff>504825</xdr:colOff>
      <xdr:row>65</xdr:row>
      <xdr:rowOff>19050</xdr:rowOff>
    </xdr:to>
    <xdr:cxnSp macro="">
      <xdr:nvCxnSpPr>
        <xdr:cNvPr id="75" name="Rechte verbindingslijn 74"/>
        <xdr:cNvCxnSpPr/>
      </xdr:nvCxnSpPr>
      <xdr:spPr>
        <a:xfrm rot="5400000">
          <a:off x="1952625" y="9353550"/>
          <a:ext cx="762000" cy="0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581029</xdr:colOff>
      <xdr:row>61</xdr:row>
      <xdr:rowOff>28576</xdr:rowOff>
    </xdr:from>
    <xdr:to>
      <xdr:col>3</xdr:col>
      <xdr:colOff>495301</xdr:colOff>
      <xdr:row>65</xdr:row>
      <xdr:rowOff>9525</xdr:rowOff>
    </xdr:to>
    <xdr:cxnSp macro="">
      <xdr:nvCxnSpPr>
        <xdr:cNvPr id="76" name="Rechte verbindingslijn met pijl 75"/>
        <xdr:cNvCxnSpPr/>
      </xdr:nvCxnSpPr>
      <xdr:spPr>
        <a:xfrm rot="16200000" flipV="1">
          <a:off x="1690690" y="9091615"/>
          <a:ext cx="742949" cy="523872"/>
        </a:xfrm>
        <a:prstGeom prst="straightConnector1">
          <a:avLst/>
        </a:prstGeom>
        <a:ln w="1905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54</xdr:row>
      <xdr:rowOff>142875</xdr:rowOff>
    </xdr:from>
    <xdr:to>
      <xdr:col>7</xdr:col>
      <xdr:colOff>600075</xdr:colOff>
      <xdr:row>61</xdr:row>
      <xdr:rowOff>9525</xdr:rowOff>
    </xdr:to>
    <xdr:sp macro="" textlink="">
      <xdr:nvSpPr>
        <xdr:cNvPr id="80" name="Rechthoek 79"/>
        <xdr:cNvSpPr/>
      </xdr:nvSpPr>
      <xdr:spPr>
        <a:xfrm>
          <a:off x="3648075" y="904875"/>
          <a:ext cx="1219200" cy="1200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600075</xdr:colOff>
      <xdr:row>54</xdr:row>
      <xdr:rowOff>142875</xdr:rowOff>
    </xdr:from>
    <xdr:to>
      <xdr:col>8</xdr:col>
      <xdr:colOff>0</xdr:colOff>
      <xdr:row>61</xdr:row>
      <xdr:rowOff>9525</xdr:rowOff>
    </xdr:to>
    <xdr:cxnSp macro="">
      <xdr:nvCxnSpPr>
        <xdr:cNvPr id="81" name="Rechte verbindingslijn 80"/>
        <xdr:cNvCxnSpPr/>
      </xdr:nvCxnSpPr>
      <xdr:spPr>
        <a:xfrm flipV="1">
          <a:off x="3648075" y="904875"/>
          <a:ext cx="1228725" cy="12001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590550</xdr:colOff>
      <xdr:row>54</xdr:row>
      <xdr:rowOff>142875</xdr:rowOff>
    </xdr:from>
    <xdr:to>
      <xdr:col>7</xdr:col>
      <xdr:colOff>600075</xdr:colOff>
      <xdr:row>61</xdr:row>
      <xdr:rowOff>9525</xdr:rowOff>
    </xdr:to>
    <xdr:cxnSp macro="">
      <xdr:nvCxnSpPr>
        <xdr:cNvPr id="82" name="Rechte verbindingslijn 81"/>
        <xdr:cNvCxnSpPr/>
      </xdr:nvCxnSpPr>
      <xdr:spPr>
        <a:xfrm>
          <a:off x="3638550" y="904875"/>
          <a:ext cx="1228725" cy="12001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</xdr:colOff>
      <xdr:row>61</xdr:row>
      <xdr:rowOff>9525</xdr:rowOff>
    </xdr:from>
    <xdr:to>
      <xdr:col>8</xdr:col>
      <xdr:colOff>447675</xdr:colOff>
      <xdr:row>61</xdr:row>
      <xdr:rowOff>19050</xdr:rowOff>
    </xdr:to>
    <xdr:cxnSp macro="">
      <xdr:nvCxnSpPr>
        <xdr:cNvPr id="83" name="Rechte verbindingslijn 82"/>
        <xdr:cNvCxnSpPr/>
      </xdr:nvCxnSpPr>
      <xdr:spPr>
        <a:xfrm>
          <a:off x="3162300" y="2105025"/>
          <a:ext cx="2162175" cy="95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590551</xdr:colOff>
      <xdr:row>57</xdr:row>
      <xdr:rowOff>162718</xdr:rowOff>
    </xdr:from>
    <xdr:to>
      <xdr:col>6</xdr:col>
      <xdr:colOff>600871</xdr:colOff>
      <xdr:row>61</xdr:row>
      <xdr:rowOff>161927</xdr:rowOff>
    </xdr:to>
    <xdr:cxnSp macro="">
      <xdr:nvCxnSpPr>
        <xdr:cNvPr id="84" name="Rechte verbindingslijn met pijl 83"/>
        <xdr:cNvCxnSpPr/>
      </xdr:nvCxnSpPr>
      <xdr:spPr>
        <a:xfrm rot="5400000">
          <a:off x="3872706" y="1871663"/>
          <a:ext cx="761209" cy="10320"/>
        </a:xfrm>
        <a:prstGeom prst="straightConnector1">
          <a:avLst/>
        </a:prstGeom>
        <a:ln w="444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</xdr:colOff>
      <xdr:row>57</xdr:row>
      <xdr:rowOff>171450</xdr:rowOff>
    </xdr:from>
    <xdr:to>
      <xdr:col>7</xdr:col>
      <xdr:colOff>600075</xdr:colOff>
      <xdr:row>57</xdr:row>
      <xdr:rowOff>180978</xdr:rowOff>
    </xdr:to>
    <xdr:cxnSp macro="">
      <xdr:nvCxnSpPr>
        <xdr:cNvPr id="85" name="Rechte verbindingslijn met pijl 84"/>
        <xdr:cNvCxnSpPr>
          <a:endCxn id="80" idx="3"/>
        </xdr:cNvCxnSpPr>
      </xdr:nvCxnSpPr>
      <xdr:spPr>
        <a:xfrm flipV="1">
          <a:off x="4295775" y="8362950"/>
          <a:ext cx="571500" cy="9528"/>
        </a:xfrm>
        <a:prstGeom prst="straightConnector1">
          <a:avLst/>
        </a:prstGeom>
        <a:ln w="38100">
          <a:solidFill>
            <a:srgbClr val="FF0000"/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600076</xdr:colOff>
      <xdr:row>57</xdr:row>
      <xdr:rowOff>153986</xdr:rowOff>
    </xdr:from>
    <xdr:to>
      <xdr:col>6</xdr:col>
      <xdr:colOff>571505</xdr:colOff>
      <xdr:row>57</xdr:row>
      <xdr:rowOff>171450</xdr:rowOff>
    </xdr:to>
    <xdr:cxnSp macro="">
      <xdr:nvCxnSpPr>
        <xdr:cNvPr id="86" name="Rechte verbindingslijn met pijl 85"/>
        <xdr:cNvCxnSpPr>
          <a:endCxn id="80" idx="1"/>
        </xdr:cNvCxnSpPr>
      </xdr:nvCxnSpPr>
      <xdr:spPr>
        <a:xfrm rot="10800000" flipV="1">
          <a:off x="3648076" y="8345486"/>
          <a:ext cx="581029" cy="17464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599281</xdr:colOff>
      <xdr:row>53</xdr:row>
      <xdr:rowOff>162719</xdr:rowOff>
    </xdr:from>
    <xdr:to>
      <xdr:col>6</xdr:col>
      <xdr:colOff>600075</xdr:colOff>
      <xdr:row>57</xdr:row>
      <xdr:rowOff>161925</xdr:rowOff>
    </xdr:to>
    <xdr:cxnSp macro="">
      <xdr:nvCxnSpPr>
        <xdr:cNvPr id="87" name="Rechte verbindingslijn met pijl 86"/>
        <xdr:cNvCxnSpPr/>
      </xdr:nvCxnSpPr>
      <xdr:spPr>
        <a:xfrm rot="5400000" flipH="1">
          <a:off x="3876675" y="1114425"/>
          <a:ext cx="761206" cy="794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38101</xdr:colOff>
      <xdr:row>53</xdr:row>
      <xdr:rowOff>161925</xdr:rowOff>
    </xdr:from>
    <xdr:to>
      <xdr:col>6</xdr:col>
      <xdr:colOff>600078</xdr:colOff>
      <xdr:row>53</xdr:row>
      <xdr:rowOff>161927</xdr:rowOff>
    </xdr:to>
    <xdr:cxnSp macro="">
      <xdr:nvCxnSpPr>
        <xdr:cNvPr id="88" name="Rechte verbindingslijn 87"/>
        <xdr:cNvCxnSpPr/>
      </xdr:nvCxnSpPr>
      <xdr:spPr>
        <a:xfrm rot="10800000">
          <a:off x="3695701" y="7591425"/>
          <a:ext cx="561977" cy="2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53</xdr:row>
      <xdr:rowOff>142875</xdr:rowOff>
    </xdr:from>
    <xdr:to>
      <xdr:col>6</xdr:col>
      <xdr:colOff>38100</xdr:colOff>
      <xdr:row>57</xdr:row>
      <xdr:rowOff>142875</xdr:rowOff>
    </xdr:to>
    <xdr:cxnSp macro="">
      <xdr:nvCxnSpPr>
        <xdr:cNvPr id="89" name="Rechte verbindingslijn 88"/>
        <xdr:cNvCxnSpPr/>
      </xdr:nvCxnSpPr>
      <xdr:spPr>
        <a:xfrm rot="5400000">
          <a:off x="3314700" y="7953375"/>
          <a:ext cx="762000" cy="0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53</xdr:row>
      <xdr:rowOff>161925</xdr:rowOff>
    </xdr:from>
    <xdr:to>
      <xdr:col>6</xdr:col>
      <xdr:colOff>600079</xdr:colOff>
      <xdr:row>57</xdr:row>
      <xdr:rowOff>161927</xdr:rowOff>
    </xdr:to>
    <xdr:cxnSp macro="">
      <xdr:nvCxnSpPr>
        <xdr:cNvPr id="90" name="Rechte verbindingslijn met pijl 89"/>
        <xdr:cNvCxnSpPr/>
      </xdr:nvCxnSpPr>
      <xdr:spPr>
        <a:xfrm rot="16200000" flipV="1">
          <a:off x="3595689" y="7691436"/>
          <a:ext cx="762002" cy="561979"/>
        </a:xfrm>
        <a:prstGeom prst="straightConnector1">
          <a:avLst/>
        </a:prstGeom>
        <a:ln w="1905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561975</xdr:colOff>
      <xdr:row>57</xdr:row>
      <xdr:rowOff>180975</xdr:rowOff>
    </xdr:from>
    <xdr:to>
      <xdr:col>7</xdr:col>
      <xdr:colOff>561975</xdr:colOff>
      <xdr:row>61</xdr:row>
      <xdr:rowOff>161925</xdr:rowOff>
    </xdr:to>
    <xdr:cxnSp macro="">
      <xdr:nvCxnSpPr>
        <xdr:cNvPr id="91" name="Rechte verbindingslijn 90"/>
        <xdr:cNvCxnSpPr/>
      </xdr:nvCxnSpPr>
      <xdr:spPr>
        <a:xfrm rot="5400000">
          <a:off x="4457700" y="8743950"/>
          <a:ext cx="74295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600074</xdr:colOff>
      <xdr:row>57</xdr:row>
      <xdr:rowOff>161924</xdr:rowOff>
    </xdr:from>
    <xdr:to>
      <xdr:col>7</xdr:col>
      <xdr:colOff>571503</xdr:colOff>
      <xdr:row>61</xdr:row>
      <xdr:rowOff>180977</xdr:rowOff>
    </xdr:to>
    <xdr:cxnSp macro="">
      <xdr:nvCxnSpPr>
        <xdr:cNvPr id="93" name="Rechte verbindingslijn met pijl 92"/>
        <xdr:cNvCxnSpPr/>
      </xdr:nvCxnSpPr>
      <xdr:spPr>
        <a:xfrm rot="16200000" flipH="1">
          <a:off x="4157662" y="8453436"/>
          <a:ext cx="781053" cy="581029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600075</xdr:colOff>
      <xdr:row>61</xdr:row>
      <xdr:rowOff>161925</xdr:rowOff>
    </xdr:from>
    <xdr:to>
      <xdr:col>7</xdr:col>
      <xdr:colOff>552450</xdr:colOff>
      <xdr:row>61</xdr:row>
      <xdr:rowOff>161925</xdr:rowOff>
    </xdr:to>
    <xdr:cxnSp macro="">
      <xdr:nvCxnSpPr>
        <xdr:cNvPr id="94" name="Rechte verbindingslijn 93"/>
        <xdr:cNvCxnSpPr/>
      </xdr:nvCxnSpPr>
      <xdr:spPr>
        <a:xfrm>
          <a:off x="4257675" y="9115425"/>
          <a:ext cx="561975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66</xdr:row>
      <xdr:rowOff>9525</xdr:rowOff>
    </xdr:from>
    <xdr:to>
      <xdr:col>2</xdr:col>
      <xdr:colOff>590550</xdr:colOff>
      <xdr:row>66</xdr:row>
      <xdr:rowOff>11113</xdr:rowOff>
    </xdr:to>
    <xdr:cxnSp macro="">
      <xdr:nvCxnSpPr>
        <xdr:cNvPr id="62" name="Rechte verbindingslijn met pijl 61"/>
        <xdr:cNvCxnSpPr/>
      </xdr:nvCxnSpPr>
      <xdr:spPr>
        <a:xfrm rot="10800000">
          <a:off x="1219200" y="7058025"/>
          <a:ext cx="590550" cy="158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208756</xdr:colOff>
      <xdr:row>55</xdr:row>
      <xdr:rowOff>180975</xdr:rowOff>
    </xdr:from>
    <xdr:to>
      <xdr:col>0</xdr:col>
      <xdr:colOff>209550</xdr:colOff>
      <xdr:row>61</xdr:row>
      <xdr:rowOff>10319</xdr:rowOff>
    </xdr:to>
    <xdr:cxnSp macro="">
      <xdr:nvCxnSpPr>
        <xdr:cNvPr id="64" name="Rechte verbindingslijn met pijl 63"/>
        <xdr:cNvCxnSpPr/>
      </xdr:nvCxnSpPr>
      <xdr:spPr>
        <a:xfrm rot="5400000" flipH="1" flipV="1">
          <a:off x="-277019" y="9620250"/>
          <a:ext cx="972344" cy="794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66</xdr:row>
      <xdr:rowOff>9525</xdr:rowOff>
    </xdr:from>
    <xdr:to>
      <xdr:col>7</xdr:col>
      <xdr:colOff>590550</xdr:colOff>
      <xdr:row>66</xdr:row>
      <xdr:rowOff>11113</xdr:rowOff>
    </xdr:to>
    <xdr:cxnSp macro="">
      <xdr:nvCxnSpPr>
        <xdr:cNvPr id="78" name="Rechte verbindingslijn met pijl 77"/>
        <xdr:cNvCxnSpPr/>
      </xdr:nvCxnSpPr>
      <xdr:spPr>
        <a:xfrm rot="10800000">
          <a:off x="1219200" y="7058025"/>
          <a:ext cx="590550" cy="158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380206</xdr:colOff>
      <xdr:row>57</xdr:row>
      <xdr:rowOff>180975</xdr:rowOff>
    </xdr:from>
    <xdr:to>
      <xdr:col>5</xdr:col>
      <xdr:colOff>381000</xdr:colOff>
      <xdr:row>61</xdr:row>
      <xdr:rowOff>10319</xdr:rowOff>
    </xdr:to>
    <xdr:cxnSp macro="">
      <xdr:nvCxnSpPr>
        <xdr:cNvPr id="95" name="Rechte verbindingslijn met pijl 94"/>
        <xdr:cNvCxnSpPr/>
      </xdr:nvCxnSpPr>
      <xdr:spPr>
        <a:xfrm rot="5400000" flipH="1" flipV="1">
          <a:off x="3132931" y="5810250"/>
          <a:ext cx="591344" cy="79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408178</xdr:colOff>
      <xdr:row>56</xdr:row>
      <xdr:rowOff>179404</xdr:rowOff>
    </xdr:from>
    <xdr:to>
      <xdr:col>7</xdr:col>
      <xdr:colOff>209073</xdr:colOff>
      <xdr:row>59</xdr:row>
      <xdr:rowOff>15721</xdr:rowOff>
    </xdr:to>
    <xdr:sp macro="" textlink="">
      <xdr:nvSpPr>
        <xdr:cNvPr id="101" name="Boog 100"/>
        <xdr:cNvSpPr/>
      </xdr:nvSpPr>
      <xdr:spPr>
        <a:xfrm rot="8538023">
          <a:off x="4065778" y="6084904"/>
          <a:ext cx="410495" cy="407817"/>
        </a:xfrm>
        <a:prstGeom prst="arc">
          <a:avLst>
            <a:gd name="adj1" fmla="val 17300077"/>
            <a:gd name="adj2" fmla="val 12054563"/>
          </a:avLst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7</xdr:col>
      <xdr:colOff>142875</xdr:colOff>
      <xdr:row>56</xdr:row>
      <xdr:rowOff>85725</xdr:rowOff>
    </xdr:from>
    <xdr:ext cx="304800" cy="378860"/>
    <xdr:sp macro="" textlink="">
      <xdr:nvSpPr>
        <xdr:cNvPr id="102" name="Tekstvak 101"/>
        <xdr:cNvSpPr txBox="1"/>
      </xdr:nvSpPr>
      <xdr:spPr>
        <a:xfrm>
          <a:off x="4410075" y="5991225"/>
          <a:ext cx="304800" cy="378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M</a:t>
          </a:r>
        </a:p>
      </xdr:txBody>
    </xdr:sp>
    <xdr:clientData/>
  </xdr:oneCellAnchor>
  <xdr:twoCellAnchor>
    <xdr:from>
      <xdr:col>0</xdr:col>
      <xdr:colOff>247651</xdr:colOff>
      <xdr:row>25</xdr:row>
      <xdr:rowOff>181769</xdr:rowOff>
    </xdr:from>
    <xdr:to>
      <xdr:col>0</xdr:col>
      <xdr:colOff>248445</xdr:colOff>
      <xdr:row>28</xdr:row>
      <xdr:rowOff>19050</xdr:rowOff>
    </xdr:to>
    <xdr:cxnSp macro="">
      <xdr:nvCxnSpPr>
        <xdr:cNvPr id="103" name="Rechte verbindingslijn met pijl 102"/>
        <xdr:cNvCxnSpPr/>
      </xdr:nvCxnSpPr>
      <xdr:spPr>
        <a:xfrm rot="5400000" flipH="1" flipV="1">
          <a:off x="43657" y="1909763"/>
          <a:ext cx="408781" cy="794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21</xdr:row>
      <xdr:rowOff>28575</xdr:rowOff>
    </xdr:from>
    <xdr:to>
      <xdr:col>3</xdr:col>
      <xdr:colOff>0</xdr:colOff>
      <xdr:row>21</xdr:row>
      <xdr:rowOff>30163</xdr:rowOff>
    </xdr:to>
    <xdr:cxnSp macro="">
      <xdr:nvCxnSpPr>
        <xdr:cNvPr id="106" name="Rechte verbindingslijn met pijl 105"/>
        <xdr:cNvCxnSpPr/>
      </xdr:nvCxnSpPr>
      <xdr:spPr>
        <a:xfrm>
          <a:off x="1219200" y="790575"/>
          <a:ext cx="609600" cy="158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21</xdr:row>
      <xdr:rowOff>38100</xdr:rowOff>
    </xdr:from>
    <xdr:to>
      <xdr:col>8</xdr:col>
      <xdr:colOff>0</xdr:colOff>
      <xdr:row>21</xdr:row>
      <xdr:rowOff>39688</xdr:rowOff>
    </xdr:to>
    <xdr:cxnSp macro="">
      <xdr:nvCxnSpPr>
        <xdr:cNvPr id="107" name="Rechte verbindingslijn met pijl 106"/>
        <xdr:cNvCxnSpPr/>
      </xdr:nvCxnSpPr>
      <xdr:spPr>
        <a:xfrm>
          <a:off x="4267200" y="800100"/>
          <a:ext cx="609600" cy="158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427228</xdr:colOff>
      <xdr:row>23</xdr:row>
      <xdr:rowOff>160354</xdr:rowOff>
    </xdr:from>
    <xdr:to>
      <xdr:col>7</xdr:col>
      <xdr:colOff>228123</xdr:colOff>
      <xdr:row>25</xdr:row>
      <xdr:rowOff>187171</xdr:rowOff>
    </xdr:to>
    <xdr:sp macro="" textlink="">
      <xdr:nvSpPr>
        <xdr:cNvPr id="130" name="Boog 129"/>
        <xdr:cNvSpPr/>
      </xdr:nvSpPr>
      <xdr:spPr>
        <a:xfrm rot="8538023">
          <a:off x="4084828" y="1303354"/>
          <a:ext cx="410495" cy="407817"/>
        </a:xfrm>
        <a:prstGeom prst="arc">
          <a:avLst>
            <a:gd name="adj1" fmla="val 17300077"/>
            <a:gd name="adj2" fmla="val 12054563"/>
          </a:avLst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7</xdr:col>
      <xdr:colOff>171450</xdr:colOff>
      <xdr:row>23</xdr:row>
      <xdr:rowOff>76200</xdr:rowOff>
    </xdr:from>
    <xdr:ext cx="304800" cy="378860"/>
    <xdr:sp macro="" textlink="">
      <xdr:nvSpPr>
        <xdr:cNvPr id="131" name="Tekstvak 130"/>
        <xdr:cNvSpPr txBox="1"/>
      </xdr:nvSpPr>
      <xdr:spPr>
        <a:xfrm>
          <a:off x="4438650" y="1219200"/>
          <a:ext cx="304800" cy="378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M</a:t>
          </a:r>
        </a:p>
      </xdr:txBody>
    </xdr:sp>
    <xdr:clientData/>
  </xdr:oneCellAnchor>
  <xdr:twoCellAnchor>
    <xdr:from>
      <xdr:col>0</xdr:col>
      <xdr:colOff>600075</xdr:colOff>
      <xdr:row>86</xdr:row>
      <xdr:rowOff>142875</xdr:rowOff>
    </xdr:from>
    <xdr:to>
      <xdr:col>2</xdr:col>
      <xdr:colOff>600075</xdr:colOff>
      <xdr:row>93</xdr:row>
      <xdr:rowOff>9525</xdr:rowOff>
    </xdr:to>
    <xdr:sp macro="" textlink="">
      <xdr:nvSpPr>
        <xdr:cNvPr id="170" name="Rechthoek 169"/>
        <xdr:cNvSpPr/>
      </xdr:nvSpPr>
      <xdr:spPr>
        <a:xfrm rot="158008">
          <a:off x="600075" y="7762875"/>
          <a:ext cx="1219200" cy="1200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600075</xdr:colOff>
      <xdr:row>86</xdr:row>
      <xdr:rowOff>142875</xdr:rowOff>
    </xdr:from>
    <xdr:to>
      <xdr:col>3</xdr:col>
      <xdr:colOff>0</xdr:colOff>
      <xdr:row>93</xdr:row>
      <xdr:rowOff>9525</xdr:rowOff>
    </xdr:to>
    <xdr:cxnSp macro="">
      <xdr:nvCxnSpPr>
        <xdr:cNvPr id="171" name="Rechte verbindingslijn 170"/>
        <xdr:cNvCxnSpPr/>
      </xdr:nvCxnSpPr>
      <xdr:spPr>
        <a:xfrm flipV="1">
          <a:off x="600075" y="7762875"/>
          <a:ext cx="1228725" cy="12001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590550</xdr:colOff>
      <xdr:row>86</xdr:row>
      <xdr:rowOff>142875</xdr:rowOff>
    </xdr:from>
    <xdr:to>
      <xdr:col>2</xdr:col>
      <xdr:colOff>600075</xdr:colOff>
      <xdr:row>93</xdr:row>
      <xdr:rowOff>9525</xdr:rowOff>
    </xdr:to>
    <xdr:cxnSp macro="">
      <xdr:nvCxnSpPr>
        <xdr:cNvPr id="172" name="Rechte verbindingslijn 171"/>
        <xdr:cNvCxnSpPr/>
      </xdr:nvCxnSpPr>
      <xdr:spPr>
        <a:xfrm>
          <a:off x="590550" y="7762875"/>
          <a:ext cx="1228725" cy="12001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114300</xdr:colOff>
      <xdr:row>93</xdr:row>
      <xdr:rowOff>9525</xdr:rowOff>
    </xdr:from>
    <xdr:to>
      <xdr:col>3</xdr:col>
      <xdr:colOff>571500</xdr:colOff>
      <xdr:row>93</xdr:row>
      <xdr:rowOff>28575</xdr:rowOff>
    </xdr:to>
    <xdr:cxnSp macro="">
      <xdr:nvCxnSpPr>
        <xdr:cNvPr id="173" name="Rechte verbindingslijn 172"/>
        <xdr:cNvCxnSpPr/>
      </xdr:nvCxnSpPr>
      <xdr:spPr>
        <a:xfrm>
          <a:off x="114300" y="8963025"/>
          <a:ext cx="2286000" cy="1905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89</xdr:row>
      <xdr:rowOff>9525</xdr:rowOff>
    </xdr:from>
    <xdr:to>
      <xdr:col>1</xdr:col>
      <xdr:colOff>10169</xdr:colOff>
      <xdr:row>89</xdr:row>
      <xdr:rowOff>19616</xdr:rowOff>
    </xdr:to>
    <xdr:cxnSp macro="">
      <xdr:nvCxnSpPr>
        <xdr:cNvPr id="174" name="Rechte verbindingslijn met pijl 173"/>
        <xdr:cNvCxnSpPr/>
      </xdr:nvCxnSpPr>
      <xdr:spPr>
        <a:xfrm>
          <a:off x="0" y="15440025"/>
          <a:ext cx="619769" cy="10091"/>
        </a:xfrm>
        <a:prstGeom prst="straightConnector1">
          <a:avLst/>
        </a:prstGeom>
        <a:ln w="444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600872</xdr:colOff>
      <xdr:row>89</xdr:row>
      <xdr:rowOff>162719</xdr:rowOff>
    </xdr:from>
    <xdr:to>
      <xdr:col>2</xdr:col>
      <xdr:colOff>2</xdr:colOff>
      <xdr:row>93</xdr:row>
      <xdr:rowOff>180978</xdr:rowOff>
    </xdr:to>
    <xdr:cxnSp macro="">
      <xdr:nvCxnSpPr>
        <xdr:cNvPr id="175" name="Rechte verbindingslijn met pijl 174"/>
        <xdr:cNvCxnSpPr/>
      </xdr:nvCxnSpPr>
      <xdr:spPr>
        <a:xfrm rot="16200000" flipH="1">
          <a:off x="824707" y="8739984"/>
          <a:ext cx="780259" cy="8730"/>
        </a:xfrm>
        <a:prstGeom prst="straightConnector1">
          <a:avLst/>
        </a:prstGeom>
        <a:ln w="444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581032</xdr:colOff>
      <xdr:row>93</xdr:row>
      <xdr:rowOff>38100</xdr:rowOff>
    </xdr:from>
    <xdr:to>
      <xdr:col>4</xdr:col>
      <xdr:colOff>57151</xdr:colOff>
      <xdr:row>93</xdr:row>
      <xdr:rowOff>47624</xdr:rowOff>
    </xdr:to>
    <xdr:cxnSp macro="">
      <xdr:nvCxnSpPr>
        <xdr:cNvPr id="176" name="Rechte verbindingslijn met pijl 175"/>
        <xdr:cNvCxnSpPr/>
      </xdr:nvCxnSpPr>
      <xdr:spPr>
        <a:xfrm rot="10800000" flipV="1">
          <a:off x="1800232" y="8991600"/>
          <a:ext cx="695319" cy="9524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599281</xdr:colOff>
      <xdr:row>93</xdr:row>
      <xdr:rowOff>10319</xdr:rowOff>
    </xdr:from>
    <xdr:to>
      <xdr:col>2</xdr:col>
      <xdr:colOff>600075</xdr:colOff>
      <xdr:row>97</xdr:row>
      <xdr:rowOff>9525</xdr:rowOff>
    </xdr:to>
    <xdr:cxnSp macro="">
      <xdr:nvCxnSpPr>
        <xdr:cNvPr id="177" name="Rechte verbindingslijn met pijl 176"/>
        <xdr:cNvCxnSpPr/>
      </xdr:nvCxnSpPr>
      <xdr:spPr>
        <a:xfrm rot="5400000" flipH="1">
          <a:off x="1438275" y="9344025"/>
          <a:ext cx="761206" cy="794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600078</xdr:colOff>
      <xdr:row>97</xdr:row>
      <xdr:rowOff>9528</xdr:rowOff>
    </xdr:from>
    <xdr:to>
      <xdr:col>4</xdr:col>
      <xdr:colOff>95251</xdr:colOff>
      <xdr:row>97</xdr:row>
      <xdr:rowOff>19051</xdr:rowOff>
    </xdr:to>
    <xdr:cxnSp macro="">
      <xdr:nvCxnSpPr>
        <xdr:cNvPr id="178" name="Rechte verbindingslijn 177"/>
        <xdr:cNvCxnSpPr/>
      </xdr:nvCxnSpPr>
      <xdr:spPr>
        <a:xfrm rot="10800000">
          <a:off x="1819278" y="9725028"/>
          <a:ext cx="714373" cy="9523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66675</xdr:colOff>
      <xdr:row>93</xdr:row>
      <xdr:rowOff>19050</xdr:rowOff>
    </xdr:from>
    <xdr:to>
      <xdr:col>4</xdr:col>
      <xdr:colOff>66675</xdr:colOff>
      <xdr:row>97</xdr:row>
      <xdr:rowOff>19050</xdr:rowOff>
    </xdr:to>
    <xdr:cxnSp macro="">
      <xdr:nvCxnSpPr>
        <xdr:cNvPr id="179" name="Rechte verbindingslijn 178"/>
        <xdr:cNvCxnSpPr/>
      </xdr:nvCxnSpPr>
      <xdr:spPr>
        <a:xfrm rot="5400000">
          <a:off x="2124075" y="9353550"/>
          <a:ext cx="762000" cy="0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581029</xdr:colOff>
      <xdr:row>93</xdr:row>
      <xdr:rowOff>28576</xdr:rowOff>
    </xdr:from>
    <xdr:to>
      <xdr:col>4</xdr:col>
      <xdr:colOff>57151</xdr:colOff>
      <xdr:row>97</xdr:row>
      <xdr:rowOff>28575</xdr:rowOff>
    </xdr:to>
    <xdr:cxnSp macro="">
      <xdr:nvCxnSpPr>
        <xdr:cNvPr id="180" name="Rechte verbindingslijn met pijl 179"/>
        <xdr:cNvCxnSpPr/>
      </xdr:nvCxnSpPr>
      <xdr:spPr>
        <a:xfrm rot="16200000" flipV="1">
          <a:off x="1766890" y="15873415"/>
          <a:ext cx="761999" cy="695322"/>
        </a:xfrm>
        <a:prstGeom prst="straightConnector1">
          <a:avLst/>
        </a:prstGeom>
        <a:ln w="1905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86</xdr:row>
      <xdr:rowOff>142875</xdr:rowOff>
    </xdr:from>
    <xdr:to>
      <xdr:col>7</xdr:col>
      <xdr:colOff>600075</xdr:colOff>
      <xdr:row>93</xdr:row>
      <xdr:rowOff>9525</xdr:rowOff>
    </xdr:to>
    <xdr:sp macro="" textlink="">
      <xdr:nvSpPr>
        <xdr:cNvPr id="181" name="Rechthoek 180"/>
        <xdr:cNvSpPr/>
      </xdr:nvSpPr>
      <xdr:spPr>
        <a:xfrm>
          <a:off x="3648075" y="7762875"/>
          <a:ext cx="1219200" cy="1200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600075</xdr:colOff>
      <xdr:row>86</xdr:row>
      <xdr:rowOff>142875</xdr:rowOff>
    </xdr:from>
    <xdr:to>
      <xdr:col>8</xdr:col>
      <xdr:colOff>0</xdr:colOff>
      <xdr:row>93</xdr:row>
      <xdr:rowOff>9525</xdr:rowOff>
    </xdr:to>
    <xdr:cxnSp macro="">
      <xdr:nvCxnSpPr>
        <xdr:cNvPr id="182" name="Rechte verbindingslijn 181"/>
        <xdr:cNvCxnSpPr/>
      </xdr:nvCxnSpPr>
      <xdr:spPr>
        <a:xfrm flipV="1">
          <a:off x="3648075" y="7762875"/>
          <a:ext cx="1228725" cy="12001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590550</xdr:colOff>
      <xdr:row>86</xdr:row>
      <xdr:rowOff>142875</xdr:rowOff>
    </xdr:from>
    <xdr:to>
      <xdr:col>7</xdr:col>
      <xdr:colOff>600075</xdr:colOff>
      <xdr:row>93</xdr:row>
      <xdr:rowOff>9525</xdr:rowOff>
    </xdr:to>
    <xdr:cxnSp macro="">
      <xdr:nvCxnSpPr>
        <xdr:cNvPr id="183" name="Rechte verbindingslijn 182"/>
        <xdr:cNvCxnSpPr/>
      </xdr:nvCxnSpPr>
      <xdr:spPr>
        <a:xfrm>
          <a:off x="3638550" y="7762875"/>
          <a:ext cx="1228725" cy="12001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</xdr:colOff>
      <xdr:row>93</xdr:row>
      <xdr:rowOff>9525</xdr:rowOff>
    </xdr:from>
    <xdr:to>
      <xdr:col>8</xdr:col>
      <xdr:colOff>447675</xdr:colOff>
      <xdr:row>93</xdr:row>
      <xdr:rowOff>19050</xdr:rowOff>
    </xdr:to>
    <xdr:cxnSp macro="">
      <xdr:nvCxnSpPr>
        <xdr:cNvPr id="184" name="Rechte verbindingslijn 183"/>
        <xdr:cNvCxnSpPr/>
      </xdr:nvCxnSpPr>
      <xdr:spPr>
        <a:xfrm>
          <a:off x="3162300" y="8963025"/>
          <a:ext cx="2162175" cy="95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590551</xdr:colOff>
      <xdr:row>89</xdr:row>
      <xdr:rowOff>162718</xdr:rowOff>
    </xdr:from>
    <xdr:to>
      <xdr:col>6</xdr:col>
      <xdr:colOff>600871</xdr:colOff>
      <xdr:row>93</xdr:row>
      <xdr:rowOff>161927</xdr:rowOff>
    </xdr:to>
    <xdr:cxnSp macro="">
      <xdr:nvCxnSpPr>
        <xdr:cNvPr id="185" name="Rechte verbindingslijn met pijl 184"/>
        <xdr:cNvCxnSpPr/>
      </xdr:nvCxnSpPr>
      <xdr:spPr>
        <a:xfrm rot="5400000">
          <a:off x="3872706" y="8729663"/>
          <a:ext cx="761209" cy="10320"/>
        </a:xfrm>
        <a:prstGeom prst="straightConnector1">
          <a:avLst/>
        </a:prstGeom>
        <a:ln w="444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</xdr:colOff>
      <xdr:row>89</xdr:row>
      <xdr:rowOff>180977</xdr:rowOff>
    </xdr:from>
    <xdr:to>
      <xdr:col>8</xdr:col>
      <xdr:colOff>476250</xdr:colOff>
      <xdr:row>90</xdr:row>
      <xdr:rowOff>0</xdr:rowOff>
    </xdr:to>
    <xdr:cxnSp macro="">
      <xdr:nvCxnSpPr>
        <xdr:cNvPr id="186" name="Rechte verbindingslijn met pijl 185"/>
        <xdr:cNvCxnSpPr/>
      </xdr:nvCxnSpPr>
      <xdr:spPr>
        <a:xfrm>
          <a:off x="4295775" y="8372477"/>
          <a:ext cx="1057275" cy="9523"/>
        </a:xfrm>
        <a:prstGeom prst="straightConnector1">
          <a:avLst/>
        </a:prstGeom>
        <a:ln w="38100">
          <a:solidFill>
            <a:srgbClr val="FF0000"/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89</xdr:row>
      <xdr:rowOff>153986</xdr:rowOff>
    </xdr:from>
    <xdr:to>
      <xdr:col>6</xdr:col>
      <xdr:colOff>571502</xdr:colOff>
      <xdr:row>89</xdr:row>
      <xdr:rowOff>171449</xdr:rowOff>
    </xdr:to>
    <xdr:cxnSp macro="">
      <xdr:nvCxnSpPr>
        <xdr:cNvPr id="187" name="Rechte verbindingslijn met pijl 186"/>
        <xdr:cNvCxnSpPr/>
      </xdr:nvCxnSpPr>
      <xdr:spPr>
        <a:xfrm rot="10800000" flipV="1">
          <a:off x="3581400" y="8345486"/>
          <a:ext cx="647702" cy="17463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599281</xdr:colOff>
      <xdr:row>85</xdr:row>
      <xdr:rowOff>162719</xdr:rowOff>
    </xdr:from>
    <xdr:to>
      <xdr:col>6</xdr:col>
      <xdr:colOff>600075</xdr:colOff>
      <xdr:row>89</xdr:row>
      <xdr:rowOff>161925</xdr:rowOff>
    </xdr:to>
    <xdr:cxnSp macro="">
      <xdr:nvCxnSpPr>
        <xdr:cNvPr id="188" name="Rechte verbindingslijn met pijl 187"/>
        <xdr:cNvCxnSpPr/>
      </xdr:nvCxnSpPr>
      <xdr:spPr>
        <a:xfrm rot="5400000" flipH="1">
          <a:off x="3876675" y="7972425"/>
          <a:ext cx="761206" cy="794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533401</xdr:colOff>
      <xdr:row>85</xdr:row>
      <xdr:rowOff>152401</xdr:rowOff>
    </xdr:from>
    <xdr:to>
      <xdr:col>6</xdr:col>
      <xdr:colOff>600076</xdr:colOff>
      <xdr:row>85</xdr:row>
      <xdr:rowOff>161926</xdr:rowOff>
    </xdr:to>
    <xdr:cxnSp macro="">
      <xdr:nvCxnSpPr>
        <xdr:cNvPr id="189" name="Rechte verbindingslijn 188"/>
        <xdr:cNvCxnSpPr/>
      </xdr:nvCxnSpPr>
      <xdr:spPr>
        <a:xfrm rot="10800000">
          <a:off x="3581401" y="7581901"/>
          <a:ext cx="676275" cy="9525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85</xdr:row>
      <xdr:rowOff>161925</xdr:rowOff>
    </xdr:from>
    <xdr:to>
      <xdr:col>5</xdr:col>
      <xdr:colOff>533400</xdr:colOff>
      <xdr:row>89</xdr:row>
      <xdr:rowOff>161925</xdr:rowOff>
    </xdr:to>
    <xdr:cxnSp macro="">
      <xdr:nvCxnSpPr>
        <xdr:cNvPr id="190" name="Rechte verbindingslijn 189"/>
        <xdr:cNvCxnSpPr/>
      </xdr:nvCxnSpPr>
      <xdr:spPr>
        <a:xfrm rot="5400000">
          <a:off x="3200400" y="7972425"/>
          <a:ext cx="762000" cy="0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533401</xdr:colOff>
      <xdr:row>85</xdr:row>
      <xdr:rowOff>152400</xdr:rowOff>
    </xdr:from>
    <xdr:to>
      <xdr:col>6</xdr:col>
      <xdr:colOff>600076</xdr:colOff>
      <xdr:row>89</xdr:row>
      <xdr:rowOff>161925</xdr:rowOff>
    </xdr:to>
    <xdr:cxnSp macro="">
      <xdr:nvCxnSpPr>
        <xdr:cNvPr id="191" name="Rechte verbindingslijn met pijl 190"/>
        <xdr:cNvCxnSpPr/>
      </xdr:nvCxnSpPr>
      <xdr:spPr>
        <a:xfrm rot="16200000" flipV="1">
          <a:off x="3533776" y="7629525"/>
          <a:ext cx="771525" cy="676275"/>
        </a:xfrm>
        <a:prstGeom prst="straightConnector1">
          <a:avLst/>
        </a:prstGeom>
        <a:ln w="1905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457200</xdr:colOff>
      <xdr:row>89</xdr:row>
      <xdr:rowOff>180975</xdr:rowOff>
    </xdr:from>
    <xdr:to>
      <xdr:col>8</xdr:col>
      <xdr:colOff>457200</xdr:colOff>
      <xdr:row>93</xdr:row>
      <xdr:rowOff>161925</xdr:rowOff>
    </xdr:to>
    <xdr:cxnSp macro="">
      <xdr:nvCxnSpPr>
        <xdr:cNvPr id="192" name="Rechte verbindingslijn 191"/>
        <xdr:cNvCxnSpPr/>
      </xdr:nvCxnSpPr>
      <xdr:spPr>
        <a:xfrm rot="5400000">
          <a:off x="4962525" y="8743950"/>
          <a:ext cx="74295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600075</xdr:colOff>
      <xdr:row>89</xdr:row>
      <xdr:rowOff>161925</xdr:rowOff>
    </xdr:from>
    <xdr:to>
      <xdr:col>8</xdr:col>
      <xdr:colOff>457200</xdr:colOff>
      <xdr:row>94</xdr:row>
      <xdr:rowOff>0</xdr:rowOff>
    </xdr:to>
    <xdr:cxnSp macro="">
      <xdr:nvCxnSpPr>
        <xdr:cNvPr id="193" name="Rechte verbindingslijn met pijl 192"/>
        <xdr:cNvCxnSpPr/>
      </xdr:nvCxnSpPr>
      <xdr:spPr>
        <a:xfrm>
          <a:off x="4257675" y="8353425"/>
          <a:ext cx="1076325" cy="790575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600075</xdr:colOff>
      <xdr:row>93</xdr:row>
      <xdr:rowOff>161925</xdr:rowOff>
    </xdr:from>
    <xdr:to>
      <xdr:col>8</xdr:col>
      <xdr:colOff>400050</xdr:colOff>
      <xdr:row>93</xdr:row>
      <xdr:rowOff>171450</xdr:rowOff>
    </xdr:to>
    <xdr:cxnSp macro="">
      <xdr:nvCxnSpPr>
        <xdr:cNvPr id="194" name="Rechte verbindingslijn 193"/>
        <xdr:cNvCxnSpPr/>
      </xdr:nvCxnSpPr>
      <xdr:spPr>
        <a:xfrm>
          <a:off x="4257675" y="9115425"/>
          <a:ext cx="1019175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98</xdr:row>
      <xdr:rowOff>9525</xdr:rowOff>
    </xdr:from>
    <xdr:to>
      <xdr:col>2</xdr:col>
      <xdr:colOff>590550</xdr:colOff>
      <xdr:row>98</xdr:row>
      <xdr:rowOff>11113</xdr:rowOff>
    </xdr:to>
    <xdr:cxnSp macro="">
      <xdr:nvCxnSpPr>
        <xdr:cNvPr id="195" name="Rechte verbindingslijn met pijl 194"/>
        <xdr:cNvCxnSpPr/>
      </xdr:nvCxnSpPr>
      <xdr:spPr>
        <a:xfrm rot="10800000">
          <a:off x="1219200" y="9915525"/>
          <a:ext cx="590550" cy="158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98</xdr:row>
      <xdr:rowOff>9525</xdr:rowOff>
    </xdr:from>
    <xdr:to>
      <xdr:col>7</xdr:col>
      <xdr:colOff>590550</xdr:colOff>
      <xdr:row>98</xdr:row>
      <xdr:rowOff>11113</xdr:rowOff>
    </xdr:to>
    <xdr:cxnSp macro="">
      <xdr:nvCxnSpPr>
        <xdr:cNvPr id="196" name="Rechte verbindingslijn met pijl 195"/>
        <xdr:cNvCxnSpPr/>
      </xdr:nvCxnSpPr>
      <xdr:spPr>
        <a:xfrm rot="10800000">
          <a:off x="4267200" y="9915525"/>
          <a:ext cx="590550" cy="158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380206</xdr:colOff>
      <xdr:row>89</xdr:row>
      <xdr:rowOff>180975</xdr:rowOff>
    </xdr:from>
    <xdr:to>
      <xdr:col>5</xdr:col>
      <xdr:colOff>381000</xdr:colOff>
      <xdr:row>93</xdr:row>
      <xdr:rowOff>10319</xdr:rowOff>
    </xdr:to>
    <xdr:cxnSp macro="">
      <xdr:nvCxnSpPr>
        <xdr:cNvPr id="197" name="Rechte verbindingslijn met pijl 196"/>
        <xdr:cNvCxnSpPr/>
      </xdr:nvCxnSpPr>
      <xdr:spPr>
        <a:xfrm rot="5400000" flipH="1" flipV="1">
          <a:off x="3132931" y="8667750"/>
          <a:ext cx="591344" cy="794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408178</xdr:colOff>
      <xdr:row>88</xdr:row>
      <xdr:rowOff>179404</xdr:rowOff>
    </xdr:from>
    <xdr:to>
      <xdr:col>7</xdr:col>
      <xdr:colOff>209073</xdr:colOff>
      <xdr:row>91</xdr:row>
      <xdr:rowOff>15721</xdr:rowOff>
    </xdr:to>
    <xdr:sp macro="" textlink="">
      <xdr:nvSpPr>
        <xdr:cNvPr id="198" name="Boog 197"/>
        <xdr:cNvSpPr/>
      </xdr:nvSpPr>
      <xdr:spPr>
        <a:xfrm rot="8538023">
          <a:off x="4065778" y="8180404"/>
          <a:ext cx="410495" cy="407817"/>
        </a:xfrm>
        <a:prstGeom prst="arc">
          <a:avLst>
            <a:gd name="adj1" fmla="val 17300077"/>
            <a:gd name="adj2" fmla="val 12054563"/>
          </a:avLst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7</xdr:col>
      <xdr:colOff>142875</xdr:colOff>
      <xdr:row>88</xdr:row>
      <xdr:rowOff>85725</xdr:rowOff>
    </xdr:from>
    <xdr:ext cx="304800" cy="378860"/>
    <xdr:sp macro="" textlink="">
      <xdr:nvSpPr>
        <xdr:cNvPr id="199" name="Tekstvak 198"/>
        <xdr:cNvSpPr txBox="1"/>
      </xdr:nvSpPr>
      <xdr:spPr>
        <a:xfrm>
          <a:off x="4410075" y="8086725"/>
          <a:ext cx="304800" cy="378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M</a:t>
          </a:r>
        </a:p>
      </xdr:txBody>
    </xdr:sp>
    <xdr:clientData/>
  </xdr:oneCellAnchor>
  <xdr:twoCellAnchor>
    <xdr:from>
      <xdr:col>0</xdr:col>
      <xdr:colOff>227806</xdr:colOff>
      <xdr:row>89</xdr:row>
      <xdr:rowOff>10319</xdr:rowOff>
    </xdr:from>
    <xdr:to>
      <xdr:col>0</xdr:col>
      <xdr:colOff>229394</xdr:colOff>
      <xdr:row>92</xdr:row>
      <xdr:rowOff>181769</xdr:rowOff>
    </xdr:to>
    <xdr:cxnSp macro="">
      <xdr:nvCxnSpPr>
        <xdr:cNvPr id="223" name="Rechte verbindingslijn met pijl 222"/>
        <xdr:cNvCxnSpPr/>
      </xdr:nvCxnSpPr>
      <xdr:spPr>
        <a:xfrm rot="5400000" flipH="1" flipV="1">
          <a:off x="-142875" y="15811500"/>
          <a:ext cx="742950" cy="158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101</xdr:row>
      <xdr:rowOff>38100</xdr:rowOff>
    </xdr:from>
    <xdr:to>
      <xdr:col>2</xdr:col>
      <xdr:colOff>485775</xdr:colOff>
      <xdr:row>104</xdr:row>
      <xdr:rowOff>19050</xdr:rowOff>
    </xdr:to>
    <xdr:pic>
      <xdr:nvPicPr>
        <xdr:cNvPr id="2049" name="Picture 1" descr="&#10;E_{\mathrm{totaal}} = \frac{m c^2}{\sqrt{1 - \frac{v^2}{c^2}}}&#10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19364325"/>
          <a:ext cx="1447800" cy="609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438150</xdr:colOff>
      <xdr:row>111</xdr:row>
      <xdr:rowOff>171450</xdr:rowOff>
    </xdr:from>
    <xdr:to>
      <xdr:col>3</xdr:col>
      <xdr:colOff>361950</xdr:colOff>
      <xdr:row>112</xdr:row>
      <xdr:rowOff>180975</xdr:rowOff>
    </xdr:to>
    <xdr:pic>
      <xdr:nvPicPr>
        <xdr:cNvPr id="2050" name="Picture 2" descr="&#10;E_{\mathrm{rust}} = m c^2 \,&#10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43100" y="21431250"/>
          <a:ext cx="933450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2</xdr:col>
      <xdr:colOff>647700</xdr:colOff>
      <xdr:row>138</xdr:row>
      <xdr:rowOff>152400</xdr:rowOff>
    </xdr:to>
    <xdr:pic>
      <xdr:nvPicPr>
        <xdr:cNvPr id="2051" name="Picture 3" descr="&#10;E_\mathrm{k} = m c^2 \left( \frac{1}{\sqrt{1 - \frac{v^2}{c^2}}} - 1 \right)&#10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1231225"/>
          <a:ext cx="2152650" cy="723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514350</xdr:colOff>
      <xdr:row>108</xdr:row>
      <xdr:rowOff>57150</xdr:rowOff>
    </xdr:from>
    <xdr:to>
      <xdr:col>5</xdr:col>
      <xdr:colOff>276225</xdr:colOff>
      <xdr:row>110</xdr:row>
      <xdr:rowOff>66675</xdr:rowOff>
    </xdr:to>
    <xdr:pic>
      <xdr:nvPicPr>
        <xdr:cNvPr id="2052" name="Picture 4" descr="&#10;E_{\mathrm{totaal}} = m c^2 + \tfrac12 m v^2 + \frac38 \frac{m}{c^2} v^4 + \frac{5}{16} \frac{m}{c^4} v^6 + ...&#10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4350" y="20745450"/>
          <a:ext cx="3648075" cy="39052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76200</xdr:colOff>
      <xdr:row>11</xdr:row>
      <xdr:rowOff>123825</xdr:rowOff>
    </xdr:from>
    <xdr:ext cx="253724" cy="421077"/>
    <xdr:sp macro="" textlink="">
      <xdr:nvSpPr>
        <xdr:cNvPr id="2" name="Tekstvak 1"/>
        <xdr:cNvSpPr txBox="1"/>
      </xdr:nvSpPr>
      <xdr:spPr>
        <a:xfrm>
          <a:off x="2514600" y="1838325"/>
          <a:ext cx="253724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/>
            <a:t> R</a:t>
          </a:r>
        </a:p>
        <a:p>
          <a:endParaRPr lang="nl-NL" sz="700"/>
        </a:p>
        <a:p>
          <a:r>
            <a:rPr lang="nl-NL" sz="700"/>
            <a:t>0</a:t>
          </a:r>
        </a:p>
      </xdr:txBody>
    </xdr:sp>
    <xdr:clientData/>
  </xdr:oneCellAnchor>
  <xdr:oneCellAnchor>
    <xdr:from>
      <xdr:col>7</xdr:col>
      <xdr:colOff>457200</xdr:colOff>
      <xdr:row>11</xdr:row>
      <xdr:rowOff>123825</xdr:rowOff>
    </xdr:from>
    <xdr:ext cx="253724" cy="421077"/>
    <xdr:sp macro="" textlink="">
      <xdr:nvSpPr>
        <xdr:cNvPr id="3" name="Tekstvak 2"/>
        <xdr:cNvSpPr txBox="1"/>
      </xdr:nvSpPr>
      <xdr:spPr>
        <a:xfrm>
          <a:off x="4724400" y="1838325"/>
          <a:ext cx="253724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/>
            <a:t> R</a:t>
          </a:r>
        </a:p>
        <a:p>
          <a:endParaRPr lang="nl-NL" sz="700"/>
        </a:p>
        <a:p>
          <a:r>
            <a:rPr lang="nl-NL" sz="700"/>
            <a:t>0</a:t>
          </a:r>
        </a:p>
      </xdr:txBody>
    </xdr:sp>
    <xdr:clientData/>
  </xdr:oneCellAnchor>
  <xdr:oneCellAnchor>
    <xdr:from>
      <xdr:col>5</xdr:col>
      <xdr:colOff>285750</xdr:colOff>
      <xdr:row>11</xdr:row>
      <xdr:rowOff>123825</xdr:rowOff>
    </xdr:from>
    <xdr:ext cx="253724" cy="421077"/>
    <xdr:sp macro="" textlink="">
      <xdr:nvSpPr>
        <xdr:cNvPr id="4" name="Tekstvak 3"/>
        <xdr:cNvSpPr txBox="1"/>
      </xdr:nvSpPr>
      <xdr:spPr>
        <a:xfrm>
          <a:off x="3333750" y="1838325"/>
          <a:ext cx="253724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/>
            <a:t> R</a:t>
          </a:r>
        </a:p>
        <a:p>
          <a:endParaRPr lang="nl-NL" sz="700"/>
        </a:p>
        <a:p>
          <a:r>
            <a:rPr lang="nl-NL" sz="700"/>
            <a:t>0</a:t>
          </a:r>
        </a:p>
      </xdr:txBody>
    </xdr:sp>
    <xdr:clientData/>
  </xdr:oneCellAnchor>
  <xdr:oneCellAnchor>
    <xdr:from>
      <xdr:col>4</xdr:col>
      <xdr:colOff>19050</xdr:colOff>
      <xdr:row>4</xdr:row>
      <xdr:rowOff>152400</xdr:rowOff>
    </xdr:from>
    <xdr:ext cx="249427" cy="405432"/>
    <xdr:sp macro="" textlink="">
      <xdr:nvSpPr>
        <xdr:cNvPr id="5" name="Tekstvak 4"/>
        <xdr:cNvSpPr txBox="1"/>
      </xdr:nvSpPr>
      <xdr:spPr>
        <a:xfrm>
          <a:off x="2457450" y="533400"/>
          <a:ext cx="249427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2000">
              <a:latin typeface="Calibri"/>
            </a:rPr>
            <a:t>.</a:t>
          </a:r>
          <a:endParaRPr lang="nl-NL" sz="2000"/>
        </a:p>
      </xdr:txBody>
    </xdr:sp>
    <xdr:clientData/>
  </xdr:oneCellAnchor>
  <xdr:oneCellAnchor>
    <xdr:from>
      <xdr:col>3</xdr:col>
      <xdr:colOff>190500</xdr:colOff>
      <xdr:row>4</xdr:row>
      <xdr:rowOff>133350</xdr:rowOff>
    </xdr:from>
    <xdr:ext cx="314189" cy="405432"/>
    <xdr:sp macro="" textlink="">
      <xdr:nvSpPr>
        <xdr:cNvPr id="6" name="Tekstvak 5"/>
        <xdr:cNvSpPr txBox="1"/>
      </xdr:nvSpPr>
      <xdr:spPr>
        <a:xfrm>
          <a:off x="2019300" y="514350"/>
          <a:ext cx="31418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2000"/>
            <a:t>..</a:t>
          </a:r>
        </a:p>
      </xdr:txBody>
    </xdr:sp>
    <xdr:clientData/>
  </xdr:oneCellAnchor>
  <xdr:oneCellAnchor>
    <xdr:from>
      <xdr:col>4</xdr:col>
      <xdr:colOff>419100</xdr:colOff>
      <xdr:row>6</xdr:row>
      <xdr:rowOff>133350</xdr:rowOff>
    </xdr:from>
    <xdr:ext cx="314189" cy="405432"/>
    <xdr:sp macro="" textlink="">
      <xdr:nvSpPr>
        <xdr:cNvPr id="7" name="Tekstvak 6"/>
        <xdr:cNvSpPr txBox="1"/>
      </xdr:nvSpPr>
      <xdr:spPr>
        <a:xfrm>
          <a:off x="2857500" y="895350"/>
          <a:ext cx="31418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2000"/>
            <a:t>..</a:t>
          </a:r>
        </a:p>
      </xdr:txBody>
    </xdr:sp>
    <xdr:clientData/>
  </xdr:oneCellAnchor>
  <xdr:oneCellAnchor>
    <xdr:from>
      <xdr:col>2</xdr:col>
      <xdr:colOff>247650</xdr:colOff>
      <xdr:row>6</xdr:row>
      <xdr:rowOff>142875</xdr:rowOff>
    </xdr:from>
    <xdr:ext cx="249427" cy="405432"/>
    <xdr:sp macro="" textlink="">
      <xdr:nvSpPr>
        <xdr:cNvPr id="8" name="Tekstvak 7"/>
        <xdr:cNvSpPr txBox="1"/>
      </xdr:nvSpPr>
      <xdr:spPr>
        <a:xfrm>
          <a:off x="1466850" y="904875"/>
          <a:ext cx="249427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2000">
              <a:latin typeface="Calibri"/>
            </a:rPr>
            <a:t>.</a:t>
          </a:r>
          <a:endParaRPr lang="nl-NL" sz="2000"/>
        </a:p>
      </xdr:txBody>
    </xdr:sp>
    <xdr:clientData/>
  </xdr:oneCellAnchor>
  <xdr:oneCellAnchor>
    <xdr:from>
      <xdr:col>5</xdr:col>
      <xdr:colOff>76200</xdr:colOff>
      <xdr:row>6</xdr:row>
      <xdr:rowOff>161925</xdr:rowOff>
    </xdr:from>
    <xdr:ext cx="249427" cy="405432"/>
    <xdr:sp macro="" textlink="">
      <xdr:nvSpPr>
        <xdr:cNvPr id="9" name="Tekstvak 8"/>
        <xdr:cNvSpPr txBox="1"/>
      </xdr:nvSpPr>
      <xdr:spPr>
        <a:xfrm>
          <a:off x="3124200" y="923925"/>
          <a:ext cx="249427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2000">
              <a:latin typeface="Calibri"/>
            </a:rPr>
            <a:t>.</a:t>
          </a:r>
          <a:endParaRPr lang="nl-NL" sz="20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45</xdr:row>
      <xdr:rowOff>133350</xdr:rowOff>
    </xdr:from>
    <xdr:to>
      <xdr:col>10</xdr:col>
      <xdr:colOff>571500</xdr:colOff>
      <xdr:row>53</xdr:row>
      <xdr:rowOff>38100</xdr:rowOff>
    </xdr:to>
    <xdr:pic>
      <xdr:nvPicPr>
        <xdr:cNvPr id="1025" name="Picture 1" descr="http://t0.gstatic.com/images?q=tbn:evSkSgOSVsCK7M:http://members.lycos.nl/trialdupaysdogon/Mesch2004%2520001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34100" y="2609850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152400</xdr:colOff>
      <xdr:row>46</xdr:row>
      <xdr:rowOff>0</xdr:rowOff>
    </xdr:from>
    <xdr:to>
      <xdr:col>3</xdr:col>
      <xdr:colOff>323850</xdr:colOff>
      <xdr:row>50</xdr:row>
      <xdr:rowOff>19050</xdr:rowOff>
    </xdr:to>
    <xdr:pic>
      <xdr:nvPicPr>
        <xdr:cNvPr id="1026" name="Picture 2" descr="http://t2.gstatic.com/images?q=tbn:n5yCymRdAKl4oM:http://www.changethegame.be/groenten/energie/kaartreekstraplopen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71600" y="2667000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45</xdr:row>
      <xdr:rowOff>133350</xdr:rowOff>
    </xdr:from>
    <xdr:to>
      <xdr:col>12</xdr:col>
      <xdr:colOff>542925</xdr:colOff>
      <xdr:row>51</xdr:row>
      <xdr:rowOff>123825</xdr:rowOff>
    </xdr:to>
    <xdr:pic>
      <xdr:nvPicPr>
        <xdr:cNvPr id="1027" name="Picture 3" descr="http://t0.gstatic.com/images?q=tbn:dpmoHyPWT0SzFM:http://www.frans-meijs.nl/Website/Het%2520falend%2520hart_bestanden/image004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72350" y="2609850"/>
          <a:ext cx="1095375" cy="1133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114300</xdr:colOff>
      <xdr:row>52</xdr:row>
      <xdr:rowOff>19050</xdr:rowOff>
    </xdr:to>
    <xdr:pic>
      <xdr:nvPicPr>
        <xdr:cNvPr id="7" name="Picture 2" descr="http://t2.gstatic.com/images?q=tbn:n5yCymRdAKl4oM:http://www.changethegame.be/groenten/energie/kaartreekstraplopen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00" y="3048000"/>
          <a:ext cx="781050" cy="7810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323850</xdr:colOff>
      <xdr:row>46</xdr:row>
      <xdr:rowOff>9525</xdr:rowOff>
    </xdr:from>
    <xdr:to>
      <xdr:col>1</xdr:col>
      <xdr:colOff>323850</xdr:colOff>
      <xdr:row>53</xdr:row>
      <xdr:rowOff>47625</xdr:rowOff>
    </xdr:to>
    <xdr:cxnSp macro="">
      <xdr:nvCxnSpPr>
        <xdr:cNvPr id="9" name="Rechte verbindingslijn 8"/>
        <xdr:cNvCxnSpPr/>
      </xdr:nvCxnSpPr>
      <xdr:spPr>
        <a:xfrm rot="5400000">
          <a:off x="247650" y="3362325"/>
          <a:ext cx="13716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476250</xdr:colOff>
      <xdr:row>44</xdr:row>
      <xdr:rowOff>123826</xdr:rowOff>
    </xdr:from>
    <xdr:to>
      <xdr:col>2</xdr:col>
      <xdr:colOff>485775</xdr:colOff>
      <xdr:row>53</xdr:row>
      <xdr:rowOff>47626</xdr:rowOff>
    </xdr:to>
    <xdr:cxnSp macro="">
      <xdr:nvCxnSpPr>
        <xdr:cNvPr id="10" name="Rechte verbindingslijn 9"/>
        <xdr:cNvCxnSpPr/>
      </xdr:nvCxnSpPr>
      <xdr:spPr>
        <a:xfrm rot="5400000">
          <a:off x="881063" y="3224213"/>
          <a:ext cx="16383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514350</xdr:colOff>
      <xdr:row>47</xdr:row>
      <xdr:rowOff>66675</xdr:rowOff>
    </xdr:from>
    <xdr:to>
      <xdr:col>4</xdr:col>
      <xdr:colOff>38100</xdr:colOff>
      <xdr:row>47</xdr:row>
      <xdr:rowOff>76200</xdr:rowOff>
    </xdr:to>
    <xdr:cxnSp macro="">
      <xdr:nvCxnSpPr>
        <xdr:cNvPr id="12" name="Rechte verbindingslijn 11"/>
        <xdr:cNvCxnSpPr/>
      </xdr:nvCxnSpPr>
      <xdr:spPr>
        <a:xfrm flipV="1">
          <a:off x="1123950" y="2924175"/>
          <a:ext cx="135255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571500</xdr:colOff>
      <xdr:row>49</xdr:row>
      <xdr:rowOff>47625</xdr:rowOff>
    </xdr:from>
    <xdr:to>
      <xdr:col>4</xdr:col>
      <xdr:colOff>57150</xdr:colOff>
      <xdr:row>49</xdr:row>
      <xdr:rowOff>76201</xdr:rowOff>
    </xdr:to>
    <xdr:cxnSp macro="">
      <xdr:nvCxnSpPr>
        <xdr:cNvPr id="13" name="Rechte verbindingslijn 12"/>
        <xdr:cNvCxnSpPr/>
      </xdr:nvCxnSpPr>
      <xdr:spPr>
        <a:xfrm flipV="1">
          <a:off x="571500" y="3286125"/>
          <a:ext cx="1924050" cy="285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323056</xdr:colOff>
      <xdr:row>49</xdr:row>
      <xdr:rowOff>86519</xdr:rowOff>
    </xdr:from>
    <xdr:to>
      <xdr:col>1</xdr:col>
      <xdr:colOff>324644</xdr:colOff>
      <xdr:row>51</xdr:row>
      <xdr:rowOff>29369</xdr:rowOff>
    </xdr:to>
    <xdr:cxnSp macro="">
      <xdr:nvCxnSpPr>
        <xdr:cNvPr id="16" name="Rechte verbindingslijn met pijl 15"/>
        <xdr:cNvCxnSpPr/>
      </xdr:nvCxnSpPr>
      <xdr:spPr>
        <a:xfrm rot="5400000">
          <a:off x="771525" y="3486150"/>
          <a:ext cx="32385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494506</xdr:colOff>
      <xdr:row>47</xdr:row>
      <xdr:rowOff>67469</xdr:rowOff>
    </xdr:from>
    <xdr:to>
      <xdr:col>2</xdr:col>
      <xdr:colOff>496094</xdr:colOff>
      <xdr:row>49</xdr:row>
      <xdr:rowOff>10319</xdr:rowOff>
    </xdr:to>
    <xdr:cxnSp macro="">
      <xdr:nvCxnSpPr>
        <xdr:cNvPr id="17" name="Rechte verbindingslijn met pijl 16"/>
        <xdr:cNvCxnSpPr/>
      </xdr:nvCxnSpPr>
      <xdr:spPr>
        <a:xfrm rot="5400000">
          <a:off x="1552575" y="3086100"/>
          <a:ext cx="32385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295275</xdr:colOff>
      <xdr:row>50</xdr:row>
      <xdr:rowOff>38100</xdr:rowOff>
    </xdr:from>
    <xdr:ext cx="273665" cy="264560"/>
    <xdr:sp macro="" textlink="">
      <xdr:nvSpPr>
        <xdr:cNvPr id="18" name="Tekstvak 17"/>
        <xdr:cNvSpPr txBox="1"/>
      </xdr:nvSpPr>
      <xdr:spPr>
        <a:xfrm>
          <a:off x="904875" y="3467100"/>
          <a:ext cx="2736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G</a:t>
          </a:r>
        </a:p>
      </xdr:txBody>
    </xdr:sp>
    <xdr:clientData/>
  </xdr:oneCellAnchor>
  <xdr:oneCellAnchor>
    <xdr:from>
      <xdr:col>2</xdr:col>
      <xdr:colOff>457200</xdr:colOff>
      <xdr:row>48</xdr:row>
      <xdr:rowOff>28575</xdr:rowOff>
    </xdr:from>
    <xdr:ext cx="273665" cy="264560"/>
    <xdr:sp macro="" textlink="">
      <xdr:nvSpPr>
        <xdr:cNvPr id="19" name="Tekstvak 18"/>
        <xdr:cNvSpPr txBox="1"/>
      </xdr:nvSpPr>
      <xdr:spPr>
        <a:xfrm>
          <a:off x="1676400" y="3076575"/>
          <a:ext cx="2736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G</a:t>
          </a:r>
        </a:p>
      </xdr:txBody>
    </xdr:sp>
    <xdr:clientData/>
  </xdr:oneCellAnchor>
  <xdr:twoCellAnchor>
    <xdr:from>
      <xdr:col>3</xdr:col>
      <xdr:colOff>608806</xdr:colOff>
      <xdr:row>47</xdr:row>
      <xdr:rowOff>48419</xdr:rowOff>
    </xdr:from>
    <xdr:to>
      <xdr:col>4</xdr:col>
      <xdr:colOff>794</xdr:colOff>
      <xdr:row>49</xdr:row>
      <xdr:rowOff>48419</xdr:rowOff>
    </xdr:to>
    <xdr:cxnSp macro="">
      <xdr:nvCxnSpPr>
        <xdr:cNvPr id="21" name="Rechte verbindingslijn met pijl 20"/>
        <xdr:cNvCxnSpPr/>
      </xdr:nvCxnSpPr>
      <xdr:spPr>
        <a:xfrm rot="5400000" flipH="1" flipV="1">
          <a:off x="2247900" y="3095625"/>
          <a:ext cx="381000" cy="1588"/>
        </a:xfrm>
        <a:prstGeom prst="straightConnector1">
          <a:avLst/>
        </a:prstGeom>
        <a:ln w="15875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323850</xdr:colOff>
      <xdr:row>53</xdr:row>
      <xdr:rowOff>9525</xdr:rowOff>
    </xdr:from>
    <xdr:to>
      <xdr:col>2</xdr:col>
      <xdr:colOff>476250</xdr:colOff>
      <xdr:row>53</xdr:row>
      <xdr:rowOff>11113</xdr:rowOff>
    </xdr:to>
    <xdr:cxnSp macro="">
      <xdr:nvCxnSpPr>
        <xdr:cNvPr id="27" name="Rechte verbindingslijn met pijl 26"/>
        <xdr:cNvCxnSpPr/>
      </xdr:nvCxnSpPr>
      <xdr:spPr>
        <a:xfrm>
          <a:off x="933450" y="4010025"/>
          <a:ext cx="762000" cy="1588"/>
        </a:xfrm>
        <a:prstGeom prst="straightConnector1">
          <a:avLst/>
        </a:prstGeom>
        <a:ln w="15875">
          <a:solidFill>
            <a:schemeClr val="tx2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19050</xdr:colOff>
      <xdr:row>47</xdr:row>
      <xdr:rowOff>104775</xdr:rowOff>
    </xdr:from>
    <xdr:ext cx="304800" cy="283610"/>
    <xdr:sp macro="" textlink="">
      <xdr:nvSpPr>
        <xdr:cNvPr id="28" name="Tekstvak 27"/>
        <xdr:cNvSpPr txBox="1"/>
      </xdr:nvSpPr>
      <xdr:spPr>
        <a:xfrm>
          <a:off x="2457450" y="2962275"/>
          <a:ext cx="304800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H</a:t>
          </a:r>
        </a:p>
      </xdr:txBody>
    </xdr:sp>
    <xdr:clientData/>
  </xdr:oneCellAnchor>
  <xdr:oneCellAnchor>
    <xdr:from>
      <xdr:col>1</xdr:col>
      <xdr:colOff>552450</xdr:colOff>
      <xdr:row>52</xdr:row>
      <xdr:rowOff>161925</xdr:rowOff>
    </xdr:from>
    <xdr:ext cx="304800" cy="283610"/>
    <xdr:sp macro="" textlink="">
      <xdr:nvSpPr>
        <xdr:cNvPr id="29" name="Tekstvak 28"/>
        <xdr:cNvSpPr txBox="1"/>
      </xdr:nvSpPr>
      <xdr:spPr>
        <a:xfrm>
          <a:off x="1162050" y="3971925"/>
          <a:ext cx="304800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chemeClr val="tx2"/>
              </a:solidFill>
            </a:rPr>
            <a:t>Z</a:t>
          </a:r>
        </a:p>
      </xdr:txBody>
    </xdr:sp>
    <xdr:clientData/>
  </xdr:oneCellAnchor>
  <xdr:twoCellAnchor editAs="oneCell">
    <xdr:from>
      <xdr:col>0</xdr:col>
      <xdr:colOff>0</xdr:colOff>
      <xdr:row>3</xdr:row>
      <xdr:rowOff>152400</xdr:rowOff>
    </xdr:from>
    <xdr:to>
      <xdr:col>9</xdr:col>
      <xdr:colOff>419100</xdr:colOff>
      <xdr:row>17</xdr:row>
      <xdr:rowOff>66675</xdr:rowOff>
    </xdr:to>
    <xdr:pic>
      <xdr:nvPicPr>
        <xdr:cNvPr id="1031" name="Picture 7" descr="http://www.hei-heg-hoogeind.dse.nl/images/hhh/boerderij/paard%20en%20ploeg/1%20ploegen%20paard%20%20shire%20erik%20van%20asten%20leende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723900"/>
          <a:ext cx="6076950" cy="25812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571500</xdr:colOff>
      <xdr:row>12</xdr:row>
      <xdr:rowOff>28575</xdr:rowOff>
    </xdr:from>
    <xdr:to>
      <xdr:col>5</xdr:col>
      <xdr:colOff>476250</xdr:colOff>
      <xdr:row>12</xdr:row>
      <xdr:rowOff>30163</xdr:rowOff>
    </xdr:to>
    <xdr:cxnSp macro="">
      <xdr:nvCxnSpPr>
        <xdr:cNvPr id="33" name="Rechte verbindingslijn met pijl 32"/>
        <xdr:cNvCxnSpPr/>
      </xdr:nvCxnSpPr>
      <xdr:spPr>
        <a:xfrm>
          <a:off x="2400300" y="2314575"/>
          <a:ext cx="1123950" cy="15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10</xdr:row>
      <xdr:rowOff>85725</xdr:rowOff>
    </xdr:from>
    <xdr:to>
      <xdr:col>5</xdr:col>
      <xdr:colOff>476250</xdr:colOff>
      <xdr:row>12</xdr:row>
      <xdr:rowOff>9525</xdr:rowOff>
    </xdr:to>
    <xdr:cxnSp macro="">
      <xdr:nvCxnSpPr>
        <xdr:cNvPr id="37" name="Rechte verbindingslijn met pijl 36"/>
        <xdr:cNvCxnSpPr/>
      </xdr:nvCxnSpPr>
      <xdr:spPr>
        <a:xfrm flipV="1">
          <a:off x="2514600" y="1990725"/>
          <a:ext cx="1066800" cy="304800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589756</xdr:colOff>
      <xdr:row>10</xdr:row>
      <xdr:rowOff>66675</xdr:rowOff>
    </xdr:from>
    <xdr:to>
      <xdr:col>3</xdr:col>
      <xdr:colOff>590550</xdr:colOff>
      <xdr:row>12</xdr:row>
      <xdr:rowOff>10319</xdr:rowOff>
    </xdr:to>
    <xdr:cxnSp macro="">
      <xdr:nvCxnSpPr>
        <xdr:cNvPr id="38" name="Rechte verbindingslijn met pijl 37"/>
        <xdr:cNvCxnSpPr/>
      </xdr:nvCxnSpPr>
      <xdr:spPr>
        <a:xfrm rot="5400000" flipH="1" flipV="1">
          <a:off x="2256631" y="2133600"/>
          <a:ext cx="324644" cy="7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590550</xdr:colOff>
      <xdr:row>10</xdr:row>
      <xdr:rowOff>85725</xdr:rowOff>
    </xdr:from>
    <xdr:to>
      <xdr:col>5</xdr:col>
      <xdr:colOff>457200</xdr:colOff>
      <xdr:row>10</xdr:row>
      <xdr:rowOff>85725</xdr:rowOff>
    </xdr:to>
    <xdr:cxnSp macro="">
      <xdr:nvCxnSpPr>
        <xdr:cNvPr id="43" name="Rechte verbindingslijn 42"/>
        <xdr:cNvCxnSpPr/>
      </xdr:nvCxnSpPr>
      <xdr:spPr>
        <a:xfrm rot="10800000">
          <a:off x="2419350" y="1990725"/>
          <a:ext cx="1085850" cy="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10</xdr:row>
      <xdr:rowOff>104775</xdr:rowOff>
    </xdr:from>
    <xdr:to>
      <xdr:col>5</xdr:col>
      <xdr:colOff>457200</xdr:colOff>
      <xdr:row>12</xdr:row>
      <xdr:rowOff>28575</xdr:rowOff>
    </xdr:to>
    <xdr:cxnSp macro="">
      <xdr:nvCxnSpPr>
        <xdr:cNvPr id="46" name="Rechte verbindingslijn 45"/>
        <xdr:cNvCxnSpPr/>
      </xdr:nvCxnSpPr>
      <xdr:spPr>
        <a:xfrm rot="5400000">
          <a:off x="3352800" y="2162175"/>
          <a:ext cx="304800" cy="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12</xdr:row>
      <xdr:rowOff>28575</xdr:rowOff>
    </xdr:from>
    <xdr:to>
      <xdr:col>4</xdr:col>
      <xdr:colOff>0</xdr:colOff>
      <xdr:row>12</xdr:row>
      <xdr:rowOff>30163</xdr:rowOff>
    </xdr:to>
    <xdr:cxnSp macro="">
      <xdr:nvCxnSpPr>
        <xdr:cNvPr id="52" name="Rechte verbindingslijn met pijl 51"/>
        <xdr:cNvCxnSpPr/>
      </xdr:nvCxnSpPr>
      <xdr:spPr>
        <a:xfrm>
          <a:off x="1314450" y="2314575"/>
          <a:ext cx="1123950" cy="1588"/>
        </a:xfrm>
        <a:prstGeom prst="straightConnector1">
          <a:avLst/>
        </a:prstGeom>
        <a:ln w="1905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12</xdr:row>
      <xdr:rowOff>38100</xdr:rowOff>
    </xdr:from>
    <xdr:to>
      <xdr:col>3</xdr:col>
      <xdr:colOff>552450</xdr:colOff>
      <xdr:row>13</xdr:row>
      <xdr:rowOff>133350</xdr:rowOff>
    </xdr:to>
    <xdr:cxnSp macro="">
      <xdr:nvCxnSpPr>
        <xdr:cNvPr id="53" name="Rechte verbindingslijn met pijl 52"/>
        <xdr:cNvCxnSpPr/>
      </xdr:nvCxnSpPr>
      <xdr:spPr>
        <a:xfrm flipV="1">
          <a:off x="1314450" y="2324100"/>
          <a:ext cx="1066800" cy="285750"/>
        </a:xfrm>
        <a:prstGeom prst="straightConnector1">
          <a:avLst/>
        </a:prstGeom>
        <a:ln w="1905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589756</xdr:colOff>
      <xdr:row>12</xdr:row>
      <xdr:rowOff>28575</xdr:rowOff>
    </xdr:from>
    <xdr:to>
      <xdr:col>3</xdr:col>
      <xdr:colOff>590550</xdr:colOff>
      <xdr:row>13</xdr:row>
      <xdr:rowOff>162719</xdr:rowOff>
    </xdr:to>
    <xdr:cxnSp macro="">
      <xdr:nvCxnSpPr>
        <xdr:cNvPr id="54" name="Rechte verbindingslijn met pijl 53"/>
        <xdr:cNvCxnSpPr/>
      </xdr:nvCxnSpPr>
      <xdr:spPr>
        <a:xfrm rot="5400000" flipH="1" flipV="1">
          <a:off x="2256631" y="2476500"/>
          <a:ext cx="324644" cy="794"/>
        </a:xfrm>
        <a:prstGeom prst="straightConnector1">
          <a:avLst/>
        </a:prstGeom>
        <a:ln w="1905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133350</xdr:colOff>
      <xdr:row>13</xdr:row>
      <xdr:rowOff>142875</xdr:rowOff>
    </xdr:from>
    <xdr:to>
      <xdr:col>4</xdr:col>
      <xdr:colOff>0</xdr:colOff>
      <xdr:row>13</xdr:row>
      <xdr:rowOff>142875</xdr:rowOff>
    </xdr:to>
    <xdr:cxnSp macro="">
      <xdr:nvCxnSpPr>
        <xdr:cNvPr id="55" name="Rechte verbindingslijn 54"/>
        <xdr:cNvCxnSpPr/>
      </xdr:nvCxnSpPr>
      <xdr:spPr>
        <a:xfrm rot="10800000">
          <a:off x="1352550" y="2619375"/>
          <a:ext cx="1085850" cy="0"/>
        </a:xfrm>
        <a:prstGeom prst="line">
          <a:avLst/>
        </a:prstGeom>
        <a:ln w="158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123825</xdr:colOff>
      <xdr:row>12</xdr:row>
      <xdr:rowOff>28575</xdr:rowOff>
    </xdr:from>
    <xdr:to>
      <xdr:col>2</xdr:col>
      <xdr:colOff>123825</xdr:colOff>
      <xdr:row>13</xdr:row>
      <xdr:rowOff>142875</xdr:rowOff>
    </xdr:to>
    <xdr:cxnSp macro="">
      <xdr:nvCxnSpPr>
        <xdr:cNvPr id="56" name="Rechte verbindingslijn 55"/>
        <xdr:cNvCxnSpPr/>
      </xdr:nvCxnSpPr>
      <xdr:spPr>
        <a:xfrm rot="5400000">
          <a:off x="1190625" y="2466975"/>
          <a:ext cx="304800" cy="0"/>
        </a:xfrm>
        <a:prstGeom prst="line">
          <a:avLst/>
        </a:prstGeom>
        <a:ln w="158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513556</xdr:colOff>
      <xdr:row>9</xdr:row>
      <xdr:rowOff>67469</xdr:rowOff>
    </xdr:from>
    <xdr:to>
      <xdr:col>0</xdr:col>
      <xdr:colOff>515144</xdr:colOff>
      <xdr:row>10</xdr:row>
      <xdr:rowOff>162719</xdr:rowOff>
    </xdr:to>
    <xdr:cxnSp macro="">
      <xdr:nvCxnSpPr>
        <xdr:cNvPr id="58" name="Rechte verbindingslijn met pijl 57"/>
        <xdr:cNvCxnSpPr/>
      </xdr:nvCxnSpPr>
      <xdr:spPr>
        <a:xfrm rot="5400000">
          <a:off x="371475" y="1924050"/>
          <a:ext cx="285750" cy="1588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12</xdr:row>
      <xdr:rowOff>19050</xdr:rowOff>
    </xdr:from>
    <xdr:to>
      <xdr:col>8</xdr:col>
      <xdr:colOff>228600</xdr:colOff>
      <xdr:row>12</xdr:row>
      <xdr:rowOff>38100</xdr:rowOff>
    </xdr:to>
    <xdr:cxnSp macro="">
      <xdr:nvCxnSpPr>
        <xdr:cNvPr id="60" name="Rechte verbindingslijn 59"/>
        <xdr:cNvCxnSpPr/>
      </xdr:nvCxnSpPr>
      <xdr:spPr>
        <a:xfrm>
          <a:off x="781050" y="2305050"/>
          <a:ext cx="4381500" cy="190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66675</xdr:colOff>
      <xdr:row>11</xdr:row>
      <xdr:rowOff>85725</xdr:rowOff>
    </xdr:from>
    <xdr:ext cx="1000126" cy="264560"/>
    <xdr:sp macro="" textlink="">
      <xdr:nvSpPr>
        <xdr:cNvPr id="61" name="Tekstvak 60"/>
        <xdr:cNvSpPr txBox="1"/>
      </xdr:nvSpPr>
      <xdr:spPr>
        <a:xfrm>
          <a:off x="4943475" y="2181225"/>
          <a:ext cx="1000126" cy="264560"/>
        </a:xfrm>
        <a:prstGeom prst="rect">
          <a:avLst/>
        </a:prstGeom>
        <a:solidFill>
          <a:schemeClr val="bg1">
            <a:lumMod val="6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400" b="1">
              <a:solidFill>
                <a:srgbClr val="FF0000"/>
              </a:solidFill>
            </a:rPr>
            <a:t>WERKLIJN</a:t>
          </a:r>
        </a:p>
      </xdr:txBody>
    </xdr:sp>
    <xdr:clientData/>
  </xdr:oneCellAnchor>
  <xdr:oneCellAnchor>
    <xdr:from>
      <xdr:col>4</xdr:col>
      <xdr:colOff>190500</xdr:colOff>
      <xdr:row>12</xdr:row>
      <xdr:rowOff>66675</xdr:rowOff>
    </xdr:from>
    <xdr:ext cx="314125" cy="342786"/>
    <xdr:sp macro="" textlink="">
      <xdr:nvSpPr>
        <xdr:cNvPr id="62" name="Tekstvak 61"/>
        <xdr:cNvSpPr txBox="1"/>
      </xdr:nvSpPr>
      <xdr:spPr>
        <a:xfrm>
          <a:off x="2628900" y="2352675"/>
          <a:ext cx="314125" cy="342786"/>
        </a:xfrm>
        <a:prstGeom prst="rect">
          <a:avLst/>
        </a:prstGeom>
        <a:solidFill>
          <a:schemeClr val="bg1">
            <a:lumMod val="6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600" b="1">
              <a:solidFill>
                <a:srgbClr val="FF0000"/>
              </a:solidFill>
            </a:rPr>
            <a:t>H</a:t>
          </a:r>
        </a:p>
      </xdr:txBody>
    </xdr:sp>
    <xdr:clientData/>
  </xdr:oneCellAnchor>
  <xdr:twoCellAnchor>
    <xdr:from>
      <xdr:col>3</xdr:col>
      <xdr:colOff>590550</xdr:colOff>
      <xdr:row>13</xdr:row>
      <xdr:rowOff>104775</xdr:rowOff>
    </xdr:from>
    <xdr:to>
      <xdr:col>3</xdr:col>
      <xdr:colOff>590550</xdr:colOff>
      <xdr:row>16</xdr:row>
      <xdr:rowOff>66675</xdr:rowOff>
    </xdr:to>
    <xdr:cxnSp macro="">
      <xdr:nvCxnSpPr>
        <xdr:cNvPr id="64" name="Rechte verbindingslijn 63"/>
        <xdr:cNvCxnSpPr/>
      </xdr:nvCxnSpPr>
      <xdr:spPr>
        <a:xfrm rot="5400000">
          <a:off x="2152650" y="2847975"/>
          <a:ext cx="53340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457200</xdr:colOff>
      <xdr:row>13</xdr:row>
      <xdr:rowOff>104775</xdr:rowOff>
    </xdr:from>
    <xdr:to>
      <xdr:col>8</xdr:col>
      <xdr:colOff>457200</xdr:colOff>
      <xdr:row>16</xdr:row>
      <xdr:rowOff>66675</xdr:rowOff>
    </xdr:to>
    <xdr:cxnSp macro="">
      <xdr:nvCxnSpPr>
        <xdr:cNvPr id="66" name="Rechte verbindingslijn 65"/>
        <xdr:cNvCxnSpPr/>
      </xdr:nvCxnSpPr>
      <xdr:spPr>
        <a:xfrm rot="5400000">
          <a:off x="5067300" y="2847975"/>
          <a:ext cx="53340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590550</xdr:colOff>
      <xdr:row>15</xdr:row>
      <xdr:rowOff>142875</xdr:rowOff>
    </xdr:from>
    <xdr:to>
      <xdr:col>8</xdr:col>
      <xdr:colOff>438150</xdr:colOff>
      <xdr:row>15</xdr:row>
      <xdr:rowOff>144463</xdr:rowOff>
    </xdr:to>
    <xdr:cxnSp macro="">
      <xdr:nvCxnSpPr>
        <xdr:cNvPr id="68" name="Rechte verbindingslijn met pijl 67"/>
        <xdr:cNvCxnSpPr/>
      </xdr:nvCxnSpPr>
      <xdr:spPr>
        <a:xfrm>
          <a:off x="2419350" y="3000375"/>
          <a:ext cx="2895600" cy="1588"/>
        </a:xfrm>
        <a:prstGeom prst="straightConnector1">
          <a:avLst/>
        </a:prstGeom>
        <a:ln w="19050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295275</xdr:colOff>
      <xdr:row>14</xdr:row>
      <xdr:rowOff>47625</xdr:rowOff>
    </xdr:from>
    <xdr:ext cx="1533526" cy="264560"/>
    <xdr:sp macro="" textlink="">
      <xdr:nvSpPr>
        <xdr:cNvPr id="70" name="Tekstvak 69"/>
        <xdr:cNvSpPr txBox="1"/>
      </xdr:nvSpPr>
      <xdr:spPr>
        <a:xfrm>
          <a:off x="3343275" y="2714625"/>
          <a:ext cx="1533526" cy="264560"/>
        </a:xfrm>
        <a:prstGeom prst="rect">
          <a:avLst/>
        </a:prstGeom>
        <a:solidFill>
          <a:schemeClr val="bg1">
            <a:lumMod val="6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400" b="1">
              <a:solidFill>
                <a:srgbClr val="FF0000"/>
              </a:solidFill>
            </a:rPr>
            <a:t>VERPLAATSING  S</a:t>
          </a:r>
        </a:p>
      </xdr:txBody>
    </xdr:sp>
    <xdr:clientData/>
  </xdr:oneCellAnchor>
  <xdr:oneCellAnchor>
    <xdr:from>
      <xdr:col>3</xdr:col>
      <xdr:colOff>266700</xdr:colOff>
      <xdr:row>9</xdr:row>
      <xdr:rowOff>180975</xdr:rowOff>
    </xdr:from>
    <xdr:ext cx="305981" cy="342786"/>
    <xdr:sp macro="" textlink="">
      <xdr:nvSpPr>
        <xdr:cNvPr id="71" name="Tekstvak 70"/>
        <xdr:cNvSpPr txBox="1"/>
      </xdr:nvSpPr>
      <xdr:spPr>
        <a:xfrm>
          <a:off x="2095500" y="1895475"/>
          <a:ext cx="305981" cy="342786"/>
        </a:xfrm>
        <a:prstGeom prst="rect">
          <a:avLst/>
        </a:prstGeom>
        <a:solidFill>
          <a:schemeClr val="bg1">
            <a:lumMod val="6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600" b="1">
              <a:solidFill>
                <a:srgbClr val="FF0000"/>
              </a:solidFill>
            </a:rPr>
            <a:t>V</a:t>
          </a:r>
        </a:p>
      </xdr:txBody>
    </xdr:sp>
    <xdr:clientData/>
  </xdr:oneCellAnchor>
  <xdr:oneCellAnchor>
    <xdr:from>
      <xdr:col>0</xdr:col>
      <xdr:colOff>200025</xdr:colOff>
      <xdr:row>11</xdr:row>
      <xdr:rowOff>9525</xdr:rowOff>
    </xdr:from>
    <xdr:ext cx="315407" cy="342786"/>
    <xdr:sp macro="" textlink="">
      <xdr:nvSpPr>
        <xdr:cNvPr id="72" name="Tekstvak 71"/>
        <xdr:cNvSpPr txBox="1"/>
      </xdr:nvSpPr>
      <xdr:spPr>
        <a:xfrm>
          <a:off x="200025" y="2105025"/>
          <a:ext cx="315407" cy="342786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600" b="1">
              <a:solidFill>
                <a:srgbClr val="FF0000"/>
              </a:solidFill>
            </a:rPr>
            <a:t>G</a:t>
          </a:r>
        </a:p>
      </xdr:txBody>
    </xdr:sp>
    <xdr:clientData/>
  </xdr:oneCellAnchor>
  <xdr:twoCellAnchor>
    <xdr:from>
      <xdr:col>1</xdr:col>
      <xdr:colOff>37306</xdr:colOff>
      <xdr:row>12</xdr:row>
      <xdr:rowOff>86519</xdr:rowOff>
    </xdr:from>
    <xdr:to>
      <xdr:col>1</xdr:col>
      <xdr:colOff>38894</xdr:colOff>
      <xdr:row>13</xdr:row>
      <xdr:rowOff>181769</xdr:rowOff>
    </xdr:to>
    <xdr:cxnSp macro="">
      <xdr:nvCxnSpPr>
        <xdr:cNvPr id="73" name="Rechte verbindingslijn met pijl 72"/>
        <xdr:cNvCxnSpPr/>
      </xdr:nvCxnSpPr>
      <xdr:spPr>
        <a:xfrm rot="5400000">
          <a:off x="504825" y="2514600"/>
          <a:ext cx="285750" cy="1588"/>
        </a:xfrm>
        <a:prstGeom prst="straightConnector1">
          <a:avLst/>
        </a:prstGeom>
        <a:ln w="15875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314325</xdr:colOff>
      <xdr:row>8</xdr:row>
      <xdr:rowOff>95250</xdr:rowOff>
    </xdr:from>
    <xdr:ext cx="286232" cy="342786"/>
    <xdr:sp macro="" textlink="">
      <xdr:nvSpPr>
        <xdr:cNvPr id="74" name="Tekstvak 73"/>
        <xdr:cNvSpPr txBox="1"/>
      </xdr:nvSpPr>
      <xdr:spPr>
        <a:xfrm>
          <a:off x="3419475" y="1619250"/>
          <a:ext cx="286232" cy="342786"/>
        </a:xfrm>
        <a:prstGeom prst="rect">
          <a:avLst/>
        </a:prstGeom>
        <a:solidFill>
          <a:schemeClr val="bg1">
            <a:lumMod val="6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600" b="1">
              <a:solidFill>
                <a:srgbClr val="FF0000"/>
              </a:solidFill>
            </a:rPr>
            <a:t>T</a:t>
          </a:r>
        </a:p>
      </xdr:txBody>
    </xdr:sp>
    <xdr:clientData/>
  </xdr:oneCellAnchor>
  <xdr:oneCellAnchor>
    <xdr:from>
      <xdr:col>4</xdr:col>
      <xdr:colOff>419100</xdr:colOff>
      <xdr:row>11</xdr:row>
      <xdr:rowOff>0</xdr:rowOff>
    </xdr:from>
    <xdr:ext cx="268022" cy="264560"/>
    <xdr:sp macro="" textlink="">
      <xdr:nvSpPr>
        <xdr:cNvPr id="77" name="Tekstvak 76"/>
        <xdr:cNvSpPr txBox="1"/>
      </xdr:nvSpPr>
      <xdr:spPr>
        <a:xfrm>
          <a:off x="2914650" y="2095500"/>
          <a:ext cx="2680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solidFill>
                <a:srgbClr val="FF0000"/>
              </a:solidFill>
            </a:rPr>
            <a:t>α</a:t>
          </a:r>
          <a:endParaRPr lang="nl-NL" sz="1100" b="1">
            <a:solidFill>
              <a:srgbClr val="FF0000"/>
            </a:solidFill>
          </a:endParaRPr>
        </a:p>
      </xdr:txBody>
    </xdr:sp>
    <xdr:clientData/>
  </xdr:oneCellAnchor>
  <xdr:twoCellAnchor>
    <xdr:from>
      <xdr:col>0</xdr:col>
      <xdr:colOff>600075</xdr:colOff>
      <xdr:row>36</xdr:row>
      <xdr:rowOff>38100</xdr:rowOff>
    </xdr:from>
    <xdr:to>
      <xdr:col>0</xdr:col>
      <xdr:colOff>600075</xdr:colOff>
      <xdr:row>42</xdr:row>
      <xdr:rowOff>0</xdr:rowOff>
    </xdr:to>
    <xdr:cxnSp macro="">
      <xdr:nvCxnSpPr>
        <xdr:cNvPr id="80" name="Rechte verbindingslijn 79"/>
        <xdr:cNvCxnSpPr/>
      </xdr:nvCxnSpPr>
      <xdr:spPr>
        <a:xfrm rot="5400000" flipH="1" flipV="1">
          <a:off x="47625" y="7448550"/>
          <a:ext cx="1104900" cy="0"/>
        </a:xfrm>
        <a:prstGeom prst="line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600075</xdr:colOff>
      <xdr:row>42</xdr:row>
      <xdr:rowOff>0</xdr:rowOff>
    </xdr:from>
    <xdr:to>
      <xdr:col>6</xdr:col>
      <xdr:colOff>485775</xdr:colOff>
      <xdr:row>42</xdr:row>
      <xdr:rowOff>1588</xdr:rowOff>
    </xdr:to>
    <xdr:cxnSp macro="">
      <xdr:nvCxnSpPr>
        <xdr:cNvPr id="82" name="Rechte verbindingslijn met pijl 81"/>
        <xdr:cNvCxnSpPr/>
      </xdr:nvCxnSpPr>
      <xdr:spPr>
        <a:xfrm>
          <a:off x="600075" y="8001000"/>
          <a:ext cx="371475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38</xdr:row>
      <xdr:rowOff>95250</xdr:rowOff>
    </xdr:from>
    <xdr:to>
      <xdr:col>6</xdr:col>
      <xdr:colOff>0</xdr:colOff>
      <xdr:row>38</xdr:row>
      <xdr:rowOff>95250</xdr:rowOff>
    </xdr:to>
    <xdr:cxnSp macro="">
      <xdr:nvCxnSpPr>
        <xdr:cNvPr id="84" name="Rechte verbindingslijn 83"/>
        <xdr:cNvCxnSpPr/>
      </xdr:nvCxnSpPr>
      <xdr:spPr>
        <a:xfrm>
          <a:off x="609600" y="7334250"/>
          <a:ext cx="321945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657225</xdr:colOff>
      <xdr:row>37</xdr:row>
      <xdr:rowOff>76200</xdr:rowOff>
    </xdr:from>
    <xdr:to>
      <xdr:col>2</xdr:col>
      <xdr:colOff>9525</xdr:colOff>
      <xdr:row>42</xdr:row>
      <xdr:rowOff>0</xdr:rowOff>
    </xdr:to>
    <xdr:cxnSp macro="">
      <xdr:nvCxnSpPr>
        <xdr:cNvPr id="87" name="Rechte verbindingslijn 86"/>
        <xdr:cNvCxnSpPr/>
      </xdr:nvCxnSpPr>
      <xdr:spPr>
        <a:xfrm rot="5400000">
          <a:off x="838200" y="7553325"/>
          <a:ext cx="87630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9525</xdr:colOff>
      <xdr:row>37</xdr:row>
      <xdr:rowOff>76200</xdr:rowOff>
    </xdr:from>
    <xdr:to>
      <xdr:col>6</xdr:col>
      <xdr:colOff>9525</xdr:colOff>
      <xdr:row>42</xdr:row>
      <xdr:rowOff>0</xdr:rowOff>
    </xdr:to>
    <xdr:cxnSp macro="">
      <xdr:nvCxnSpPr>
        <xdr:cNvPr id="89" name="Rechte verbindingslijn 88"/>
        <xdr:cNvCxnSpPr/>
      </xdr:nvCxnSpPr>
      <xdr:spPr>
        <a:xfrm rot="5400000">
          <a:off x="3400425" y="75628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38</xdr:row>
      <xdr:rowOff>95250</xdr:rowOff>
    </xdr:from>
    <xdr:to>
      <xdr:col>6</xdr:col>
      <xdr:colOff>19050</xdr:colOff>
      <xdr:row>42</xdr:row>
      <xdr:rowOff>0</xdr:rowOff>
    </xdr:to>
    <xdr:sp macro="" textlink="">
      <xdr:nvSpPr>
        <xdr:cNvPr id="90" name="Rechthoek 89"/>
        <xdr:cNvSpPr/>
      </xdr:nvSpPr>
      <xdr:spPr>
        <a:xfrm>
          <a:off x="1276350" y="7334250"/>
          <a:ext cx="2571750" cy="666750"/>
        </a:xfrm>
        <a:prstGeom prst="rect">
          <a:avLst/>
        </a:prstGeom>
        <a:solidFill>
          <a:srgbClr val="FF0000">
            <a:alpha val="43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100">
              <a:solidFill>
                <a:srgbClr val="FF0000"/>
              </a:solidFill>
            </a:rPr>
            <a:t>W = F * S = OPPERVLAK</a:t>
          </a:r>
        </a:p>
      </xdr:txBody>
    </xdr:sp>
    <xdr:clientData/>
  </xdr:twoCellAnchor>
  <xdr:twoCellAnchor>
    <xdr:from>
      <xdr:col>2</xdr:col>
      <xdr:colOff>9525</xdr:colOff>
      <xdr:row>37</xdr:row>
      <xdr:rowOff>161925</xdr:rowOff>
    </xdr:from>
    <xdr:to>
      <xdr:col>6</xdr:col>
      <xdr:colOff>9525</xdr:colOff>
      <xdr:row>37</xdr:row>
      <xdr:rowOff>163513</xdr:rowOff>
    </xdr:to>
    <xdr:cxnSp macro="">
      <xdr:nvCxnSpPr>
        <xdr:cNvPr id="93" name="Rechte verbindingslijn met pijl 92"/>
        <xdr:cNvCxnSpPr/>
      </xdr:nvCxnSpPr>
      <xdr:spPr>
        <a:xfrm>
          <a:off x="1285875" y="7210425"/>
          <a:ext cx="2552700" cy="1588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608806</xdr:colOff>
      <xdr:row>75</xdr:row>
      <xdr:rowOff>181769</xdr:rowOff>
    </xdr:from>
    <xdr:to>
      <xdr:col>1</xdr:col>
      <xdr:colOff>794</xdr:colOff>
      <xdr:row>82</xdr:row>
      <xdr:rowOff>10319</xdr:rowOff>
    </xdr:to>
    <xdr:cxnSp macro="">
      <xdr:nvCxnSpPr>
        <xdr:cNvPr id="99" name="Rechte verbindingslijn met pijl 98"/>
        <xdr:cNvCxnSpPr/>
      </xdr:nvCxnSpPr>
      <xdr:spPr>
        <a:xfrm rot="5400000" flipH="1" flipV="1">
          <a:off x="28575" y="14706600"/>
          <a:ext cx="116205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82</xdr:row>
      <xdr:rowOff>0</xdr:rowOff>
    </xdr:from>
    <xdr:to>
      <xdr:col>4</xdr:col>
      <xdr:colOff>95250</xdr:colOff>
      <xdr:row>82</xdr:row>
      <xdr:rowOff>1588</xdr:rowOff>
    </xdr:to>
    <xdr:cxnSp macro="">
      <xdr:nvCxnSpPr>
        <xdr:cNvPr id="101" name="Rechte verbindingslijn met pijl 100"/>
        <xdr:cNvCxnSpPr/>
      </xdr:nvCxnSpPr>
      <xdr:spPr>
        <a:xfrm>
          <a:off x="609600" y="15278100"/>
          <a:ext cx="198120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77</xdr:row>
      <xdr:rowOff>76200</xdr:rowOff>
    </xdr:from>
    <xdr:to>
      <xdr:col>3</xdr:col>
      <xdr:colOff>190500</xdr:colOff>
      <xdr:row>81</xdr:row>
      <xdr:rowOff>171450</xdr:rowOff>
    </xdr:to>
    <xdr:sp macro="" textlink="">
      <xdr:nvSpPr>
        <xdr:cNvPr id="102" name="Gelijkbenige driehoek 101"/>
        <xdr:cNvSpPr/>
      </xdr:nvSpPr>
      <xdr:spPr>
        <a:xfrm>
          <a:off x="609600" y="14401800"/>
          <a:ext cx="1466850" cy="857250"/>
        </a:xfrm>
        <a:prstGeom prst="triangle">
          <a:avLst>
            <a:gd name="adj" fmla="val 100000"/>
          </a:avLst>
        </a:prstGeom>
        <a:solidFill>
          <a:srgbClr val="FF0000">
            <a:alpha val="52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190501</xdr:colOff>
      <xdr:row>76</xdr:row>
      <xdr:rowOff>66675</xdr:rowOff>
    </xdr:from>
    <xdr:to>
      <xdr:col>3</xdr:col>
      <xdr:colOff>514351</xdr:colOff>
      <xdr:row>77</xdr:row>
      <xdr:rowOff>76200</xdr:rowOff>
    </xdr:to>
    <xdr:cxnSp macro="">
      <xdr:nvCxnSpPr>
        <xdr:cNvPr id="104" name="Rechte verbindingslijn 103"/>
        <xdr:cNvCxnSpPr>
          <a:stCxn id="102" idx="0"/>
        </xdr:cNvCxnSpPr>
      </xdr:nvCxnSpPr>
      <xdr:spPr>
        <a:xfrm rot="5400000" flipH="1" flipV="1">
          <a:off x="2138363" y="14139863"/>
          <a:ext cx="200025" cy="3238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361950</xdr:colOff>
      <xdr:row>80</xdr:row>
      <xdr:rowOff>76200</xdr:rowOff>
    </xdr:from>
    <xdr:ext cx="573875" cy="264560"/>
    <xdr:sp macro="" textlink="">
      <xdr:nvSpPr>
        <xdr:cNvPr id="105" name="Tekstvak 104"/>
        <xdr:cNvSpPr txBox="1"/>
      </xdr:nvSpPr>
      <xdr:spPr>
        <a:xfrm>
          <a:off x="971550" y="15059025"/>
          <a:ext cx="573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r.c. = C</a:t>
          </a:r>
        </a:p>
      </xdr:txBody>
    </xdr:sp>
    <xdr:clientData/>
  </xdr:oneCellAnchor>
  <xdr:twoCellAnchor>
    <xdr:from>
      <xdr:col>1</xdr:col>
      <xdr:colOff>0</xdr:colOff>
      <xdr:row>163</xdr:row>
      <xdr:rowOff>0</xdr:rowOff>
    </xdr:from>
    <xdr:to>
      <xdr:col>1</xdr:col>
      <xdr:colOff>495300</xdr:colOff>
      <xdr:row>169</xdr:row>
      <xdr:rowOff>152400</xdr:rowOff>
    </xdr:to>
    <xdr:cxnSp macro="">
      <xdr:nvCxnSpPr>
        <xdr:cNvPr id="107" name="Rechte verbindingslijn 106"/>
        <xdr:cNvCxnSpPr/>
      </xdr:nvCxnSpPr>
      <xdr:spPr>
        <a:xfrm rot="16200000" flipH="1">
          <a:off x="209550" y="25450800"/>
          <a:ext cx="1295400" cy="4953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169</xdr:row>
      <xdr:rowOff>66675</xdr:rowOff>
    </xdr:from>
    <xdr:to>
      <xdr:col>1</xdr:col>
      <xdr:colOff>600075</xdr:colOff>
      <xdr:row>170</xdr:row>
      <xdr:rowOff>85725</xdr:rowOff>
    </xdr:to>
    <xdr:sp macro="" textlink="">
      <xdr:nvSpPr>
        <xdr:cNvPr id="108" name="Ovaal 107"/>
        <xdr:cNvSpPr/>
      </xdr:nvSpPr>
      <xdr:spPr>
        <a:xfrm>
          <a:off x="1000125" y="26260425"/>
          <a:ext cx="209550" cy="2095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381000</xdr:colOff>
      <xdr:row>162</xdr:row>
      <xdr:rowOff>228600</xdr:rowOff>
    </xdr:from>
    <xdr:to>
      <xdr:col>1</xdr:col>
      <xdr:colOff>361950</xdr:colOff>
      <xdr:row>162</xdr:row>
      <xdr:rowOff>228600</xdr:rowOff>
    </xdr:to>
    <xdr:cxnSp macro="">
      <xdr:nvCxnSpPr>
        <xdr:cNvPr id="110" name="Rechte verbindingslijn 109"/>
        <xdr:cNvCxnSpPr/>
      </xdr:nvCxnSpPr>
      <xdr:spPr>
        <a:xfrm>
          <a:off x="381000" y="25088850"/>
          <a:ext cx="5905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169</xdr:row>
      <xdr:rowOff>200026</xdr:rowOff>
    </xdr:from>
    <xdr:to>
      <xdr:col>1</xdr:col>
      <xdr:colOff>485777</xdr:colOff>
      <xdr:row>173</xdr:row>
      <xdr:rowOff>9526</xdr:rowOff>
    </xdr:to>
    <xdr:cxnSp macro="">
      <xdr:nvCxnSpPr>
        <xdr:cNvPr id="112" name="Rechte verbindingslijn met pijl 111"/>
        <xdr:cNvCxnSpPr/>
      </xdr:nvCxnSpPr>
      <xdr:spPr>
        <a:xfrm rot="5400000">
          <a:off x="762001" y="26917650"/>
          <a:ext cx="657225" cy="9527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276223</xdr:colOff>
      <xdr:row>166</xdr:row>
      <xdr:rowOff>152401</xdr:rowOff>
    </xdr:from>
    <xdr:to>
      <xdr:col>1</xdr:col>
      <xdr:colOff>495300</xdr:colOff>
      <xdr:row>170</xdr:row>
      <xdr:rowOff>85726</xdr:rowOff>
    </xdr:to>
    <xdr:cxnSp macro="">
      <xdr:nvCxnSpPr>
        <xdr:cNvPr id="114" name="Rechte verbindingslijn met pijl 113"/>
        <xdr:cNvCxnSpPr>
          <a:stCxn id="108" idx="4"/>
        </xdr:cNvCxnSpPr>
      </xdr:nvCxnSpPr>
      <xdr:spPr>
        <a:xfrm rot="5400000" flipH="1">
          <a:off x="633412" y="26227087"/>
          <a:ext cx="723900" cy="219077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170</xdr:row>
      <xdr:rowOff>7414</xdr:rowOff>
    </xdr:from>
    <xdr:to>
      <xdr:col>1</xdr:col>
      <xdr:colOff>497416</xdr:colOff>
      <xdr:row>170</xdr:row>
      <xdr:rowOff>19049</xdr:rowOff>
    </xdr:to>
    <xdr:cxnSp macro="">
      <xdr:nvCxnSpPr>
        <xdr:cNvPr id="117" name="Rechte verbindingslijn met pijl 116"/>
        <xdr:cNvCxnSpPr/>
      </xdr:nvCxnSpPr>
      <xdr:spPr>
        <a:xfrm rot="10800000" flipV="1">
          <a:off x="876300" y="26391664"/>
          <a:ext cx="230716" cy="11635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166</xdr:row>
      <xdr:rowOff>152400</xdr:rowOff>
    </xdr:from>
    <xdr:to>
      <xdr:col>1</xdr:col>
      <xdr:colOff>266700</xdr:colOff>
      <xdr:row>170</xdr:row>
      <xdr:rowOff>0</xdr:rowOff>
    </xdr:to>
    <xdr:cxnSp macro="">
      <xdr:nvCxnSpPr>
        <xdr:cNvPr id="120" name="Rechte verbindingslijn 119"/>
        <xdr:cNvCxnSpPr/>
      </xdr:nvCxnSpPr>
      <xdr:spPr>
        <a:xfrm rot="5400000">
          <a:off x="571500" y="26079450"/>
          <a:ext cx="6096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170</xdr:row>
      <xdr:rowOff>0</xdr:rowOff>
    </xdr:from>
    <xdr:to>
      <xdr:col>1</xdr:col>
      <xdr:colOff>476250</xdr:colOff>
      <xdr:row>172</xdr:row>
      <xdr:rowOff>152400</xdr:rowOff>
    </xdr:to>
    <xdr:cxnSp macro="">
      <xdr:nvCxnSpPr>
        <xdr:cNvPr id="122" name="Rechte verbindingslijn 121"/>
        <xdr:cNvCxnSpPr/>
      </xdr:nvCxnSpPr>
      <xdr:spPr>
        <a:xfrm rot="16200000" flipH="1">
          <a:off x="714375" y="26546175"/>
          <a:ext cx="533400" cy="209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133350</xdr:colOff>
      <xdr:row>169</xdr:row>
      <xdr:rowOff>178864</xdr:rowOff>
    </xdr:from>
    <xdr:to>
      <xdr:col>2</xdr:col>
      <xdr:colOff>364066</xdr:colOff>
      <xdr:row>169</xdr:row>
      <xdr:rowOff>190499</xdr:rowOff>
    </xdr:to>
    <xdr:cxnSp macro="">
      <xdr:nvCxnSpPr>
        <xdr:cNvPr id="126" name="Rechte verbindingslijn met pijl 125"/>
        <xdr:cNvCxnSpPr/>
      </xdr:nvCxnSpPr>
      <xdr:spPr>
        <a:xfrm rot="10800000" flipV="1">
          <a:off x="1409700" y="26372614"/>
          <a:ext cx="230716" cy="11635"/>
        </a:xfrm>
        <a:prstGeom prst="straightConnector1">
          <a:avLst/>
        </a:prstGeom>
        <a:ln w="25400">
          <a:solidFill>
            <a:schemeClr val="tx2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552450</xdr:colOff>
      <xdr:row>170</xdr:row>
      <xdr:rowOff>9525</xdr:rowOff>
    </xdr:from>
    <xdr:to>
      <xdr:col>2</xdr:col>
      <xdr:colOff>57150</xdr:colOff>
      <xdr:row>170</xdr:row>
      <xdr:rowOff>9525</xdr:rowOff>
    </xdr:to>
    <xdr:cxnSp macro="">
      <xdr:nvCxnSpPr>
        <xdr:cNvPr id="129" name="Rechte verbindingslijn 128"/>
        <xdr:cNvCxnSpPr/>
      </xdr:nvCxnSpPr>
      <xdr:spPr>
        <a:xfrm>
          <a:off x="552450" y="26689050"/>
          <a:ext cx="7810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172</xdr:row>
      <xdr:rowOff>76205</xdr:rowOff>
    </xdr:from>
    <xdr:to>
      <xdr:col>1</xdr:col>
      <xdr:colOff>485776</xdr:colOff>
      <xdr:row>173</xdr:row>
      <xdr:rowOff>66675</xdr:rowOff>
    </xdr:to>
    <xdr:cxnSp macro="">
      <xdr:nvCxnSpPr>
        <xdr:cNvPr id="130" name="Rechte verbindingslijn 129"/>
        <xdr:cNvCxnSpPr/>
      </xdr:nvCxnSpPr>
      <xdr:spPr>
        <a:xfrm rot="5400000" flipH="1" flipV="1">
          <a:off x="1000128" y="27222452"/>
          <a:ext cx="180970" cy="95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561975</xdr:colOff>
      <xdr:row>164</xdr:row>
      <xdr:rowOff>76200</xdr:rowOff>
    </xdr:from>
    <xdr:ext cx="268022" cy="264560"/>
    <xdr:sp macro="" textlink="">
      <xdr:nvSpPr>
        <xdr:cNvPr id="132" name="Tekstvak 131"/>
        <xdr:cNvSpPr txBox="1"/>
      </xdr:nvSpPr>
      <xdr:spPr>
        <a:xfrm>
          <a:off x="561975" y="25612725"/>
          <a:ext cx="2680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/>
            <a:t>α</a:t>
          </a:r>
          <a:endParaRPr lang="nl-NL" sz="1100" b="1"/>
        </a:p>
      </xdr:txBody>
    </xdr:sp>
    <xdr:clientData/>
  </xdr:oneCellAnchor>
  <xdr:twoCellAnchor>
    <xdr:from>
      <xdr:col>1</xdr:col>
      <xdr:colOff>0</xdr:colOff>
      <xdr:row>162</xdr:row>
      <xdr:rowOff>133350</xdr:rowOff>
    </xdr:from>
    <xdr:to>
      <xdr:col>1</xdr:col>
      <xdr:colOff>0</xdr:colOff>
      <xdr:row>173</xdr:row>
      <xdr:rowOff>85725</xdr:rowOff>
    </xdr:to>
    <xdr:cxnSp macro="">
      <xdr:nvCxnSpPr>
        <xdr:cNvPr id="135" name="Rechte verbindingslijn 134"/>
        <xdr:cNvCxnSpPr/>
      </xdr:nvCxnSpPr>
      <xdr:spPr>
        <a:xfrm rot="5400000">
          <a:off x="-428625" y="33547050"/>
          <a:ext cx="20764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447675</xdr:colOff>
      <xdr:row>168</xdr:row>
      <xdr:rowOff>47625</xdr:rowOff>
    </xdr:from>
    <xdr:ext cx="297325" cy="264560"/>
    <xdr:sp macro="" textlink="">
      <xdr:nvSpPr>
        <xdr:cNvPr id="136" name="Tekstvak 135"/>
        <xdr:cNvSpPr txBox="1"/>
      </xdr:nvSpPr>
      <xdr:spPr>
        <a:xfrm>
          <a:off x="1057275" y="26346150"/>
          <a:ext cx="2973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</a:t>
          </a:r>
        </a:p>
      </xdr:txBody>
    </xdr:sp>
    <xdr:clientData/>
  </xdr:oneCellAnchor>
  <xdr:twoCellAnchor>
    <xdr:from>
      <xdr:col>1</xdr:col>
      <xdr:colOff>0</xdr:colOff>
      <xdr:row>172</xdr:row>
      <xdr:rowOff>180975</xdr:rowOff>
    </xdr:from>
    <xdr:to>
      <xdr:col>1</xdr:col>
      <xdr:colOff>495300</xdr:colOff>
      <xdr:row>172</xdr:row>
      <xdr:rowOff>182563</xdr:rowOff>
    </xdr:to>
    <xdr:cxnSp macro="">
      <xdr:nvCxnSpPr>
        <xdr:cNvPr id="146" name="Rechte verbindingslijn met pijl 145"/>
        <xdr:cNvCxnSpPr/>
      </xdr:nvCxnSpPr>
      <xdr:spPr>
        <a:xfrm>
          <a:off x="609600" y="27241500"/>
          <a:ext cx="495300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47625</xdr:colOff>
      <xdr:row>169</xdr:row>
      <xdr:rowOff>19050</xdr:rowOff>
    </xdr:from>
    <xdr:ext cx="296748" cy="264560"/>
    <xdr:sp macro="" textlink="">
      <xdr:nvSpPr>
        <xdr:cNvPr id="147" name="Tekstvak 146"/>
        <xdr:cNvSpPr txBox="1"/>
      </xdr:nvSpPr>
      <xdr:spPr>
        <a:xfrm>
          <a:off x="657225" y="33728025"/>
          <a:ext cx="2967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FF"/>
              </a:solidFill>
            </a:rPr>
            <a:t>Ft</a:t>
          </a:r>
        </a:p>
      </xdr:txBody>
    </xdr:sp>
    <xdr:clientData/>
  </xdr:oneCellAnchor>
  <xdr:twoCellAnchor>
    <xdr:from>
      <xdr:col>0</xdr:col>
      <xdr:colOff>571500</xdr:colOff>
      <xdr:row>170</xdr:row>
      <xdr:rowOff>114300</xdr:rowOff>
    </xdr:from>
    <xdr:to>
      <xdr:col>2</xdr:col>
      <xdr:colOff>95250</xdr:colOff>
      <xdr:row>170</xdr:row>
      <xdr:rowOff>114300</xdr:rowOff>
    </xdr:to>
    <xdr:cxnSp macro="">
      <xdr:nvCxnSpPr>
        <xdr:cNvPr id="151" name="Rechte verbindingslijn 150"/>
        <xdr:cNvCxnSpPr/>
      </xdr:nvCxnSpPr>
      <xdr:spPr>
        <a:xfrm>
          <a:off x="571500" y="340423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523875</xdr:colOff>
      <xdr:row>169</xdr:row>
      <xdr:rowOff>152400</xdr:rowOff>
    </xdr:from>
    <xdr:ext cx="260392" cy="264560"/>
    <xdr:sp macro="" textlink="">
      <xdr:nvSpPr>
        <xdr:cNvPr id="152" name="Tekstvak 151"/>
        <xdr:cNvSpPr txBox="1"/>
      </xdr:nvSpPr>
      <xdr:spPr>
        <a:xfrm>
          <a:off x="1133475" y="33861375"/>
          <a:ext cx="26039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1"/>
              </a:solidFill>
            </a:rPr>
            <a:t>h</a:t>
          </a:r>
        </a:p>
      </xdr:txBody>
    </xdr:sp>
    <xdr:clientData/>
  </xdr:oneCellAnchor>
  <xdr:twoCellAnchor editAs="oneCell">
    <xdr:from>
      <xdr:col>0</xdr:col>
      <xdr:colOff>0</xdr:colOff>
      <xdr:row>223</xdr:row>
      <xdr:rowOff>0</xdr:rowOff>
    </xdr:from>
    <xdr:to>
      <xdr:col>2</xdr:col>
      <xdr:colOff>438150</xdr:colOff>
      <xdr:row>235</xdr:row>
      <xdr:rowOff>0</xdr:rowOff>
    </xdr:to>
    <xdr:pic>
      <xdr:nvPicPr>
        <xdr:cNvPr id="153" name="Picture 1" descr="http://upload.wikimedia.org/wikipedia/commons/a/a1/Foucault_pendulum_animated.gif">
          <a:hlinkClick xmlns:r="http://schemas.openxmlformats.org/officeDocument/2006/relationships" r:id="rId8"/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34509075"/>
          <a:ext cx="1714500" cy="2286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495300</xdr:colOff>
      <xdr:row>191</xdr:row>
      <xdr:rowOff>152400</xdr:rowOff>
    </xdr:to>
    <xdr:cxnSp macro="">
      <xdr:nvCxnSpPr>
        <xdr:cNvPr id="75" name="Rechte verbindingslijn 74"/>
        <xdr:cNvCxnSpPr/>
      </xdr:nvCxnSpPr>
      <xdr:spPr>
        <a:xfrm rot="16200000" flipH="1">
          <a:off x="195262" y="32446913"/>
          <a:ext cx="1323975" cy="4953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191</xdr:row>
      <xdr:rowOff>66675</xdr:rowOff>
    </xdr:from>
    <xdr:to>
      <xdr:col>1</xdr:col>
      <xdr:colOff>619125</xdr:colOff>
      <xdr:row>192</xdr:row>
      <xdr:rowOff>85725</xdr:rowOff>
    </xdr:to>
    <xdr:sp macro="" textlink="">
      <xdr:nvSpPr>
        <xdr:cNvPr id="76" name="Ovaal 75"/>
        <xdr:cNvSpPr/>
      </xdr:nvSpPr>
      <xdr:spPr>
        <a:xfrm>
          <a:off x="1019175" y="38033325"/>
          <a:ext cx="209550" cy="2095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285750</xdr:colOff>
      <xdr:row>185</xdr:row>
      <xdr:rowOff>0</xdr:rowOff>
    </xdr:from>
    <xdr:to>
      <xdr:col>1</xdr:col>
      <xdr:colOff>266700</xdr:colOff>
      <xdr:row>185</xdr:row>
      <xdr:rowOff>0</xdr:rowOff>
    </xdr:to>
    <xdr:cxnSp macro="">
      <xdr:nvCxnSpPr>
        <xdr:cNvPr id="78" name="Rechte verbindingslijn 77"/>
        <xdr:cNvCxnSpPr/>
      </xdr:nvCxnSpPr>
      <xdr:spPr>
        <a:xfrm>
          <a:off x="285750" y="36823650"/>
          <a:ext cx="5905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466725</xdr:colOff>
      <xdr:row>192</xdr:row>
      <xdr:rowOff>2</xdr:rowOff>
    </xdr:from>
    <xdr:to>
      <xdr:col>1</xdr:col>
      <xdr:colOff>485778</xdr:colOff>
      <xdr:row>196</xdr:row>
      <xdr:rowOff>47626</xdr:rowOff>
    </xdr:to>
    <xdr:cxnSp macro="">
      <xdr:nvCxnSpPr>
        <xdr:cNvPr id="79" name="Rechte verbindingslijn met pijl 78"/>
        <xdr:cNvCxnSpPr/>
      </xdr:nvCxnSpPr>
      <xdr:spPr>
        <a:xfrm rot="5400000">
          <a:off x="681040" y="38552437"/>
          <a:ext cx="809624" cy="19053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295273</xdr:colOff>
      <xdr:row>188</xdr:row>
      <xdr:rowOff>152401</xdr:rowOff>
    </xdr:from>
    <xdr:to>
      <xdr:col>1</xdr:col>
      <xdr:colOff>514350</xdr:colOff>
      <xdr:row>192</xdr:row>
      <xdr:rowOff>85726</xdr:rowOff>
    </xdr:to>
    <xdr:cxnSp macro="">
      <xdr:nvCxnSpPr>
        <xdr:cNvPr id="81" name="Rechte verbindingslijn met pijl 80"/>
        <xdr:cNvCxnSpPr>
          <a:stCxn id="76" idx="4"/>
        </xdr:cNvCxnSpPr>
      </xdr:nvCxnSpPr>
      <xdr:spPr>
        <a:xfrm rot="5400000" flipH="1">
          <a:off x="666749" y="37785675"/>
          <a:ext cx="695325" cy="219077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180976</xdr:colOff>
      <xdr:row>192</xdr:row>
      <xdr:rowOff>7413</xdr:rowOff>
    </xdr:from>
    <xdr:to>
      <xdr:col>1</xdr:col>
      <xdr:colOff>497423</xdr:colOff>
      <xdr:row>192</xdr:row>
      <xdr:rowOff>142875</xdr:rowOff>
    </xdr:to>
    <xdr:cxnSp macro="">
      <xdr:nvCxnSpPr>
        <xdr:cNvPr id="83" name="Rechte verbindingslijn met pijl 82"/>
        <xdr:cNvCxnSpPr/>
      </xdr:nvCxnSpPr>
      <xdr:spPr>
        <a:xfrm rot="10800000" flipV="1">
          <a:off x="790576" y="38164563"/>
          <a:ext cx="316447" cy="135462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200025</xdr:colOff>
      <xdr:row>192</xdr:row>
      <xdr:rowOff>142874</xdr:rowOff>
    </xdr:from>
    <xdr:to>
      <xdr:col>1</xdr:col>
      <xdr:colOff>457200</xdr:colOff>
      <xdr:row>196</xdr:row>
      <xdr:rowOff>19049</xdr:rowOff>
    </xdr:to>
    <xdr:cxnSp macro="">
      <xdr:nvCxnSpPr>
        <xdr:cNvPr id="85" name="Rechte verbindingslijn 84"/>
        <xdr:cNvCxnSpPr/>
      </xdr:nvCxnSpPr>
      <xdr:spPr>
        <a:xfrm rot="16200000" flipH="1">
          <a:off x="619125" y="38490524"/>
          <a:ext cx="638175" cy="2571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457200</xdr:colOff>
      <xdr:row>195</xdr:row>
      <xdr:rowOff>142875</xdr:rowOff>
    </xdr:from>
    <xdr:to>
      <xdr:col>2</xdr:col>
      <xdr:colOff>47625</xdr:colOff>
      <xdr:row>196</xdr:row>
      <xdr:rowOff>38100</xdr:rowOff>
    </xdr:to>
    <xdr:cxnSp macro="">
      <xdr:nvCxnSpPr>
        <xdr:cNvPr id="86" name="Rechte verbindingslijn 85"/>
        <xdr:cNvCxnSpPr/>
      </xdr:nvCxnSpPr>
      <xdr:spPr>
        <a:xfrm flipV="1">
          <a:off x="1066800" y="38871525"/>
          <a:ext cx="257175" cy="857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561975</xdr:colOff>
      <xdr:row>186</xdr:row>
      <xdr:rowOff>76200</xdr:rowOff>
    </xdr:from>
    <xdr:ext cx="268022" cy="264560"/>
    <xdr:sp macro="" textlink="">
      <xdr:nvSpPr>
        <xdr:cNvPr id="94" name="Tekstvak 93"/>
        <xdr:cNvSpPr txBox="1"/>
      </xdr:nvSpPr>
      <xdr:spPr>
        <a:xfrm>
          <a:off x="561975" y="32299275"/>
          <a:ext cx="2680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/>
            <a:t>α</a:t>
          </a:r>
          <a:endParaRPr lang="nl-NL" sz="1100" b="1"/>
        </a:p>
      </xdr:txBody>
    </xdr:sp>
    <xdr:clientData/>
  </xdr:oneCellAnchor>
  <xdr:oneCellAnchor>
    <xdr:from>
      <xdr:col>1</xdr:col>
      <xdr:colOff>447675</xdr:colOff>
      <xdr:row>190</xdr:row>
      <xdr:rowOff>47625</xdr:rowOff>
    </xdr:from>
    <xdr:ext cx="297325" cy="264560"/>
    <xdr:sp macro="" textlink="">
      <xdr:nvSpPr>
        <xdr:cNvPr id="95" name="Tekstvak 94"/>
        <xdr:cNvSpPr txBox="1"/>
      </xdr:nvSpPr>
      <xdr:spPr>
        <a:xfrm>
          <a:off x="1057275" y="33032700"/>
          <a:ext cx="2973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</a:t>
          </a:r>
        </a:p>
      </xdr:txBody>
    </xdr:sp>
    <xdr:clientData/>
  </xdr:oneCellAnchor>
  <xdr:twoCellAnchor>
    <xdr:from>
      <xdr:col>1</xdr:col>
      <xdr:colOff>276223</xdr:colOff>
      <xdr:row>166</xdr:row>
      <xdr:rowOff>152401</xdr:rowOff>
    </xdr:from>
    <xdr:to>
      <xdr:col>1</xdr:col>
      <xdr:colOff>495300</xdr:colOff>
      <xdr:row>170</xdr:row>
      <xdr:rowOff>57151</xdr:rowOff>
    </xdr:to>
    <xdr:cxnSp macro="">
      <xdr:nvCxnSpPr>
        <xdr:cNvPr id="111" name="Rechte verbindingslijn met pijl 110"/>
        <xdr:cNvCxnSpPr/>
      </xdr:nvCxnSpPr>
      <xdr:spPr>
        <a:xfrm rot="5400000" flipH="1">
          <a:off x="647699" y="32994600"/>
          <a:ext cx="695325" cy="219077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485773</xdr:colOff>
      <xdr:row>192</xdr:row>
      <xdr:rowOff>19051</xdr:rowOff>
    </xdr:from>
    <xdr:to>
      <xdr:col>2</xdr:col>
      <xdr:colOff>38100</xdr:colOff>
      <xdr:row>195</xdr:row>
      <xdr:rowOff>142876</xdr:rowOff>
    </xdr:to>
    <xdr:cxnSp macro="">
      <xdr:nvCxnSpPr>
        <xdr:cNvPr id="113" name="Rechte verbindingslijn met pijl 112"/>
        <xdr:cNvCxnSpPr/>
      </xdr:nvCxnSpPr>
      <xdr:spPr>
        <a:xfrm rot="5400000" flipH="1">
          <a:off x="857249" y="38414325"/>
          <a:ext cx="695325" cy="219077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600075</xdr:colOff>
      <xdr:row>184</xdr:row>
      <xdr:rowOff>142875</xdr:rowOff>
    </xdr:from>
    <xdr:to>
      <xdr:col>0</xdr:col>
      <xdr:colOff>600075</xdr:colOff>
      <xdr:row>193</xdr:row>
      <xdr:rowOff>9525</xdr:rowOff>
    </xdr:to>
    <xdr:cxnSp macro="">
      <xdr:nvCxnSpPr>
        <xdr:cNvPr id="127" name="Rechte verbindingslijn 126"/>
        <xdr:cNvCxnSpPr/>
      </xdr:nvCxnSpPr>
      <xdr:spPr>
        <a:xfrm rot="5400000">
          <a:off x="-190500" y="37566600"/>
          <a:ext cx="15811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190</xdr:row>
      <xdr:rowOff>47625</xdr:rowOff>
    </xdr:from>
    <xdr:to>
      <xdr:col>1</xdr:col>
      <xdr:colOff>600075</xdr:colOff>
      <xdr:row>192</xdr:row>
      <xdr:rowOff>104775</xdr:rowOff>
    </xdr:to>
    <xdr:sp macro="" textlink="">
      <xdr:nvSpPr>
        <xdr:cNvPr id="133" name="Boog 132"/>
        <xdr:cNvSpPr/>
      </xdr:nvSpPr>
      <xdr:spPr>
        <a:xfrm>
          <a:off x="0" y="37823775"/>
          <a:ext cx="1209675" cy="438150"/>
        </a:xfrm>
        <a:prstGeom prst="arc">
          <a:avLst>
            <a:gd name="adj1" fmla="val 302232"/>
            <a:gd name="adj2" fmla="val 10532664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2</xdr:col>
      <xdr:colOff>685800</xdr:colOff>
      <xdr:row>188</xdr:row>
      <xdr:rowOff>28575</xdr:rowOff>
    </xdr:from>
    <xdr:ext cx="466025" cy="609013"/>
    <xdr:sp macro="" textlink="">
      <xdr:nvSpPr>
        <xdr:cNvPr id="134" name="Tekstvak 133"/>
        <xdr:cNvSpPr txBox="1"/>
      </xdr:nvSpPr>
      <xdr:spPr>
        <a:xfrm>
          <a:off x="3790950" y="37042725"/>
          <a:ext cx="46602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/>
            <a:t>α</a:t>
          </a:r>
          <a:r>
            <a:rPr lang="nl-NL" sz="1100" b="1" baseline="-25000"/>
            <a:t>max</a:t>
          </a:r>
          <a:r>
            <a:rPr lang="nl-NL" sz="1100" b="1"/>
            <a:t> </a:t>
          </a:r>
        </a:p>
        <a:p>
          <a:r>
            <a:rPr lang="nl-NL" sz="1100" b="1"/>
            <a:t>  </a:t>
          </a:r>
        </a:p>
        <a:p>
          <a:r>
            <a:rPr lang="nl-NL" sz="1100" b="1"/>
            <a:t>0</a:t>
          </a:r>
        </a:p>
      </xdr:txBody>
    </xdr:sp>
    <xdr:clientData/>
  </xdr:oneCellAnchor>
  <xdr:oneCellAnchor>
    <xdr:from>
      <xdr:col>6</xdr:col>
      <xdr:colOff>371475</xdr:colOff>
      <xdr:row>188</xdr:row>
      <xdr:rowOff>19050</xdr:rowOff>
    </xdr:from>
    <xdr:ext cx="466025" cy="609013"/>
    <xdr:sp macro="" textlink="">
      <xdr:nvSpPr>
        <xdr:cNvPr id="137" name="Tekstvak 136"/>
        <xdr:cNvSpPr txBox="1"/>
      </xdr:nvSpPr>
      <xdr:spPr>
        <a:xfrm>
          <a:off x="6029325" y="37033200"/>
          <a:ext cx="46602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/>
            <a:t>α</a:t>
          </a:r>
          <a:r>
            <a:rPr lang="nl-NL" sz="1100" b="1" baseline="-25000"/>
            <a:t>max</a:t>
          </a:r>
          <a:r>
            <a:rPr lang="nl-NL" sz="1100" b="1"/>
            <a:t> </a:t>
          </a:r>
        </a:p>
        <a:p>
          <a:r>
            <a:rPr lang="nl-NL" sz="1100" b="1"/>
            <a:t>  </a:t>
          </a:r>
        </a:p>
        <a:p>
          <a:r>
            <a:rPr lang="nl-NL" sz="1100" b="1"/>
            <a:t>0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79</xdr:row>
      <xdr:rowOff>28575</xdr:rowOff>
    </xdr:from>
    <xdr:to>
      <xdr:col>6</xdr:col>
      <xdr:colOff>190500</xdr:colOff>
      <xdr:row>84</xdr:row>
      <xdr:rowOff>104775</xdr:rowOff>
    </xdr:to>
    <xdr:sp macro="" textlink="">
      <xdr:nvSpPr>
        <xdr:cNvPr id="88" name="Gelijkbenige driehoek 87"/>
        <xdr:cNvSpPr/>
      </xdr:nvSpPr>
      <xdr:spPr>
        <a:xfrm>
          <a:off x="1219200" y="25317450"/>
          <a:ext cx="2628900" cy="1028700"/>
        </a:xfrm>
        <a:prstGeom prst="triangle">
          <a:avLst>
            <a:gd name="adj" fmla="val 0"/>
          </a:avLst>
        </a:prstGeom>
        <a:solidFill>
          <a:srgbClr val="92D050">
            <a:alpha val="39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9525</xdr:colOff>
      <xdr:row>100</xdr:row>
      <xdr:rowOff>9525</xdr:rowOff>
    </xdr:from>
    <xdr:to>
      <xdr:col>4</xdr:col>
      <xdr:colOff>266700</xdr:colOff>
      <xdr:row>108</xdr:row>
      <xdr:rowOff>85725</xdr:rowOff>
    </xdr:to>
    <xdr:sp macro="" textlink="">
      <xdr:nvSpPr>
        <xdr:cNvPr id="93" name="Gelijkbenige driehoek 92"/>
        <xdr:cNvSpPr/>
      </xdr:nvSpPr>
      <xdr:spPr>
        <a:xfrm>
          <a:off x="1228725" y="28575000"/>
          <a:ext cx="1476375" cy="1600200"/>
        </a:xfrm>
        <a:prstGeom prst="triangle">
          <a:avLst>
            <a:gd name="adj" fmla="val 0"/>
          </a:avLst>
        </a:prstGeom>
        <a:solidFill>
          <a:srgbClr val="92D050">
            <a:alpha val="39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76200</xdr:colOff>
      <xdr:row>100</xdr:row>
      <xdr:rowOff>9524</xdr:rowOff>
    </xdr:from>
    <xdr:to>
      <xdr:col>6</xdr:col>
      <xdr:colOff>590550</xdr:colOff>
      <xdr:row>108</xdr:row>
      <xdr:rowOff>85724</xdr:rowOff>
    </xdr:to>
    <xdr:sp macro="" textlink="">
      <xdr:nvSpPr>
        <xdr:cNvPr id="92" name="Gelijkbenige driehoek 91"/>
        <xdr:cNvSpPr/>
      </xdr:nvSpPr>
      <xdr:spPr>
        <a:xfrm flipV="1">
          <a:off x="1295400" y="28574999"/>
          <a:ext cx="2952750" cy="1600200"/>
        </a:xfrm>
        <a:prstGeom prst="triangle">
          <a:avLst>
            <a:gd name="adj" fmla="val 100000"/>
          </a:avLst>
        </a:prstGeom>
        <a:solidFill>
          <a:schemeClr val="accent6">
            <a:lumMod val="60000"/>
            <a:lumOff val="40000"/>
            <a:alpha val="39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167338</xdr:colOff>
      <xdr:row>103</xdr:row>
      <xdr:rowOff>164553</xdr:rowOff>
    </xdr:from>
    <xdr:to>
      <xdr:col>6</xdr:col>
      <xdr:colOff>564657</xdr:colOff>
      <xdr:row>107</xdr:row>
      <xdr:rowOff>103309</xdr:rowOff>
    </xdr:to>
    <xdr:sp macro="" textlink="">
      <xdr:nvSpPr>
        <xdr:cNvPr id="91" name="Gelijkbenige driehoek 90"/>
        <xdr:cNvSpPr/>
      </xdr:nvSpPr>
      <xdr:spPr>
        <a:xfrm rot="12508402">
          <a:off x="776938" y="29301528"/>
          <a:ext cx="3445319" cy="700756"/>
        </a:xfrm>
        <a:prstGeom prst="triangle">
          <a:avLst>
            <a:gd name="adj" fmla="val 35066"/>
          </a:avLst>
        </a:prstGeom>
        <a:solidFill>
          <a:srgbClr val="FFC000">
            <a:alpha val="37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512670</xdr:colOff>
      <xdr:row>81</xdr:row>
      <xdr:rowOff>141201</xdr:rowOff>
    </xdr:from>
    <xdr:to>
      <xdr:col>8</xdr:col>
      <xdr:colOff>158541</xdr:colOff>
      <xdr:row>83</xdr:row>
      <xdr:rowOff>49173</xdr:rowOff>
    </xdr:to>
    <xdr:sp macro="" textlink="">
      <xdr:nvSpPr>
        <xdr:cNvPr id="87" name="Gelijkbenige driehoek 86"/>
        <xdr:cNvSpPr/>
      </xdr:nvSpPr>
      <xdr:spPr>
        <a:xfrm rot="11685696">
          <a:off x="1122270" y="25811076"/>
          <a:ext cx="3913071" cy="288972"/>
        </a:xfrm>
        <a:prstGeom prst="triangle">
          <a:avLst>
            <a:gd name="adj" fmla="val 27341"/>
          </a:avLst>
        </a:prstGeom>
        <a:solidFill>
          <a:srgbClr val="FFC000">
            <a:alpha val="37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590550</xdr:colOff>
      <xdr:row>79</xdr:row>
      <xdr:rowOff>17143</xdr:rowOff>
    </xdr:from>
    <xdr:to>
      <xdr:col>8</xdr:col>
      <xdr:colOff>323850</xdr:colOff>
      <xdr:row>84</xdr:row>
      <xdr:rowOff>104774</xdr:rowOff>
    </xdr:to>
    <xdr:sp macro="" textlink="">
      <xdr:nvSpPr>
        <xdr:cNvPr id="86" name="Gelijkbenige driehoek 85"/>
        <xdr:cNvSpPr/>
      </xdr:nvSpPr>
      <xdr:spPr>
        <a:xfrm flipV="1">
          <a:off x="1200150" y="25306018"/>
          <a:ext cx="4000500" cy="1040131"/>
        </a:xfrm>
        <a:prstGeom prst="triangle">
          <a:avLst>
            <a:gd name="adj" fmla="val 100000"/>
          </a:avLst>
        </a:prstGeom>
        <a:solidFill>
          <a:schemeClr val="accent6">
            <a:lumMod val="60000"/>
            <a:lumOff val="40000"/>
            <a:alpha val="39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5</xdr:col>
      <xdr:colOff>133350</xdr:colOff>
      <xdr:row>54</xdr:row>
      <xdr:rowOff>142059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000500"/>
          <a:ext cx="3181350" cy="29995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581025</xdr:colOff>
      <xdr:row>30</xdr:row>
      <xdr:rowOff>76200</xdr:rowOff>
    </xdr:from>
    <xdr:ext cx="923925" cy="436786"/>
    <xdr:sp macro="" textlink="">
      <xdr:nvSpPr>
        <xdr:cNvPr id="3" name="Tekstvak 2"/>
        <xdr:cNvSpPr txBox="1"/>
      </xdr:nvSpPr>
      <xdr:spPr>
        <a:xfrm>
          <a:off x="1800225" y="5981700"/>
          <a:ext cx="92392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E nuttig</a:t>
          </a:r>
        </a:p>
        <a:p>
          <a:r>
            <a:rPr lang="nl-NL" sz="1100" b="1"/>
            <a:t>E verbruikt</a:t>
          </a:r>
        </a:p>
      </xdr:txBody>
    </xdr:sp>
    <xdr:clientData/>
  </xdr:oneCellAnchor>
  <xdr:oneCellAnchor>
    <xdr:from>
      <xdr:col>4</xdr:col>
      <xdr:colOff>361950</xdr:colOff>
      <xdr:row>30</xdr:row>
      <xdr:rowOff>66675</xdr:rowOff>
    </xdr:from>
    <xdr:ext cx="642420" cy="436786"/>
    <xdr:sp macro="" textlink="">
      <xdr:nvSpPr>
        <xdr:cNvPr id="4" name="Tekstvak 3"/>
        <xdr:cNvSpPr txBox="1"/>
      </xdr:nvSpPr>
      <xdr:spPr>
        <a:xfrm>
          <a:off x="2800350" y="5972175"/>
          <a:ext cx="64242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P nuttig</a:t>
          </a:r>
        </a:p>
        <a:p>
          <a:r>
            <a:rPr lang="nl-NL" sz="1100" b="1"/>
            <a:t>P in</a:t>
          </a:r>
        </a:p>
      </xdr:txBody>
    </xdr:sp>
    <xdr:clientData/>
  </xdr:oneCellAnchor>
  <xdr:twoCellAnchor>
    <xdr:from>
      <xdr:col>3</xdr:col>
      <xdr:colOff>19050</xdr:colOff>
      <xdr:row>31</xdr:row>
      <xdr:rowOff>114300</xdr:rowOff>
    </xdr:from>
    <xdr:to>
      <xdr:col>4</xdr:col>
      <xdr:colOff>133350</xdr:colOff>
      <xdr:row>31</xdr:row>
      <xdr:rowOff>114300</xdr:rowOff>
    </xdr:to>
    <xdr:cxnSp macro="">
      <xdr:nvCxnSpPr>
        <xdr:cNvPr id="6" name="Rechte verbindingslijn 5"/>
        <xdr:cNvCxnSpPr/>
      </xdr:nvCxnSpPr>
      <xdr:spPr>
        <a:xfrm>
          <a:off x="1847850" y="6210300"/>
          <a:ext cx="7239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342900</xdr:colOff>
      <xdr:row>31</xdr:row>
      <xdr:rowOff>104775</xdr:rowOff>
    </xdr:from>
    <xdr:to>
      <xdr:col>5</xdr:col>
      <xdr:colOff>342900</xdr:colOff>
      <xdr:row>31</xdr:row>
      <xdr:rowOff>104775</xdr:rowOff>
    </xdr:to>
    <xdr:cxnSp macro="">
      <xdr:nvCxnSpPr>
        <xdr:cNvPr id="7" name="Rechte verbindingslijn 6"/>
        <xdr:cNvCxnSpPr/>
      </xdr:nvCxnSpPr>
      <xdr:spPr>
        <a:xfrm>
          <a:off x="2781300" y="6200775"/>
          <a:ext cx="6096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49</xdr:row>
      <xdr:rowOff>152400</xdr:rowOff>
    </xdr:from>
    <xdr:to>
      <xdr:col>5</xdr:col>
      <xdr:colOff>152400</xdr:colOff>
      <xdr:row>51</xdr:row>
      <xdr:rowOff>0</xdr:rowOff>
    </xdr:to>
    <xdr:sp macro="" textlink="">
      <xdr:nvSpPr>
        <xdr:cNvPr id="11" name="Rechthoek 10"/>
        <xdr:cNvSpPr/>
      </xdr:nvSpPr>
      <xdr:spPr>
        <a:xfrm>
          <a:off x="1085850" y="8534400"/>
          <a:ext cx="2114550" cy="228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133350</xdr:colOff>
      <xdr:row>41</xdr:row>
      <xdr:rowOff>28575</xdr:rowOff>
    </xdr:from>
    <xdr:to>
      <xdr:col>6</xdr:col>
      <xdr:colOff>419100</xdr:colOff>
      <xdr:row>42</xdr:row>
      <xdr:rowOff>66675</xdr:rowOff>
    </xdr:to>
    <xdr:sp macro="" textlink="">
      <xdr:nvSpPr>
        <xdr:cNvPr id="12" name="Rechthoek 11"/>
        <xdr:cNvSpPr/>
      </xdr:nvSpPr>
      <xdr:spPr>
        <a:xfrm>
          <a:off x="1962150" y="6886575"/>
          <a:ext cx="2114550" cy="228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266700</xdr:colOff>
      <xdr:row>45</xdr:row>
      <xdr:rowOff>114300</xdr:rowOff>
    </xdr:from>
    <xdr:to>
      <xdr:col>5</xdr:col>
      <xdr:colOff>552450</xdr:colOff>
      <xdr:row>46</xdr:row>
      <xdr:rowOff>152400</xdr:rowOff>
    </xdr:to>
    <xdr:sp macro="" textlink="">
      <xdr:nvSpPr>
        <xdr:cNvPr id="13" name="Rechthoek 12"/>
        <xdr:cNvSpPr/>
      </xdr:nvSpPr>
      <xdr:spPr>
        <a:xfrm>
          <a:off x="1485900" y="7734300"/>
          <a:ext cx="2114550" cy="228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3</xdr:col>
      <xdr:colOff>133350</xdr:colOff>
      <xdr:row>42</xdr:row>
      <xdr:rowOff>180975</xdr:rowOff>
    </xdr:from>
    <xdr:ext cx="446789" cy="311496"/>
    <xdr:sp macro="" textlink="">
      <xdr:nvSpPr>
        <xdr:cNvPr id="14" name="Tekstvak 13"/>
        <xdr:cNvSpPr txBox="1"/>
      </xdr:nvSpPr>
      <xdr:spPr>
        <a:xfrm>
          <a:off x="1962150" y="7229475"/>
          <a:ext cx="446789" cy="311496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/>
            <a:t>X %</a:t>
          </a:r>
        </a:p>
      </xdr:txBody>
    </xdr:sp>
    <xdr:clientData/>
  </xdr:oneCellAnchor>
  <xdr:oneCellAnchor>
    <xdr:from>
      <xdr:col>1</xdr:col>
      <xdr:colOff>514350</xdr:colOff>
      <xdr:row>51</xdr:row>
      <xdr:rowOff>180975</xdr:rowOff>
    </xdr:from>
    <xdr:ext cx="437684" cy="311496"/>
    <xdr:sp macro="" textlink="">
      <xdr:nvSpPr>
        <xdr:cNvPr id="15" name="Tekstvak 14"/>
        <xdr:cNvSpPr txBox="1"/>
      </xdr:nvSpPr>
      <xdr:spPr>
        <a:xfrm>
          <a:off x="1123950" y="8943975"/>
          <a:ext cx="437684" cy="31149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/>
            <a:t>Z %</a:t>
          </a:r>
        </a:p>
      </xdr:txBody>
    </xdr:sp>
    <xdr:clientData/>
  </xdr:oneCellAnchor>
  <xdr:oneCellAnchor>
    <xdr:from>
      <xdr:col>2</xdr:col>
      <xdr:colOff>323850</xdr:colOff>
      <xdr:row>47</xdr:row>
      <xdr:rowOff>47625</xdr:rowOff>
    </xdr:from>
    <xdr:ext cx="446789" cy="311496"/>
    <xdr:sp macro="" textlink="">
      <xdr:nvSpPr>
        <xdr:cNvPr id="16" name="Tekstvak 15"/>
        <xdr:cNvSpPr txBox="1"/>
      </xdr:nvSpPr>
      <xdr:spPr>
        <a:xfrm>
          <a:off x="1543050" y="8048625"/>
          <a:ext cx="446789" cy="31149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/>
            <a:t>Y %</a:t>
          </a:r>
        </a:p>
      </xdr:txBody>
    </xdr:sp>
    <xdr:clientData/>
  </xdr:oneCellAnchor>
  <xdr:twoCellAnchor>
    <xdr:from>
      <xdr:col>0</xdr:col>
      <xdr:colOff>561975</xdr:colOff>
      <xdr:row>164</xdr:row>
      <xdr:rowOff>104775</xdr:rowOff>
    </xdr:from>
    <xdr:to>
      <xdr:col>1</xdr:col>
      <xdr:colOff>314325</xdr:colOff>
      <xdr:row>166</xdr:row>
      <xdr:rowOff>85725</xdr:rowOff>
    </xdr:to>
    <xdr:sp macro="" textlink="">
      <xdr:nvSpPr>
        <xdr:cNvPr id="17" name="Ovaal 16"/>
        <xdr:cNvSpPr/>
      </xdr:nvSpPr>
      <xdr:spPr>
        <a:xfrm>
          <a:off x="1171575" y="14582775"/>
          <a:ext cx="361950" cy="3619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495300</xdr:colOff>
      <xdr:row>169</xdr:row>
      <xdr:rowOff>142875</xdr:rowOff>
    </xdr:from>
    <xdr:to>
      <xdr:col>3</xdr:col>
      <xdr:colOff>247650</xdr:colOff>
      <xdr:row>171</xdr:row>
      <xdr:rowOff>123825</xdr:rowOff>
    </xdr:to>
    <xdr:sp macro="" textlink="">
      <xdr:nvSpPr>
        <xdr:cNvPr id="18" name="Ovaal 17"/>
        <xdr:cNvSpPr/>
      </xdr:nvSpPr>
      <xdr:spPr>
        <a:xfrm>
          <a:off x="2324100" y="15573375"/>
          <a:ext cx="361950" cy="3619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352425</xdr:colOff>
      <xdr:row>169</xdr:row>
      <xdr:rowOff>133350</xdr:rowOff>
    </xdr:from>
    <xdr:to>
      <xdr:col>2</xdr:col>
      <xdr:colOff>104775</xdr:colOff>
      <xdr:row>171</xdr:row>
      <xdr:rowOff>114300</xdr:rowOff>
    </xdr:to>
    <xdr:sp macro="" textlink="">
      <xdr:nvSpPr>
        <xdr:cNvPr id="19" name="Ovaal 18"/>
        <xdr:cNvSpPr/>
      </xdr:nvSpPr>
      <xdr:spPr>
        <a:xfrm>
          <a:off x="1571625" y="15563850"/>
          <a:ext cx="361950" cy="3619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95250</xdr:colOff>
      <xdr:row>164</xdr:row>
      <xdr:rowOff>104775</xdr:rowOff>
    </xdr:from>
    <xdr:to>
      <xdr:col>2</xdr:col>
      <xdr:colOff>457200</xdr:colOff>
      <xdr:row>166</xdr:row>
      <xdr:rowOff>85725</xdr:rowOff>
    </xdr:to>
    <xdr:sp macro="" textlink="">
      <xdr:nvSpPr>
        <xdr:cNvPr id="20" name="Ovaal 19"/>
        <xdr:cNvSpPr/>
      </xdr:nvSpPr>
      <xdr:spPr>
        <a:xfrm>
          <a:off x="1924050" y="14582775"/>
          <a:ext cx="361950" cy="3619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228600</xdr:colOff>
      <xdr:row>162</xdr:row>
      <xdr:rowOff>180975</xdr:rowOff>
    </xdr:from>
    <xdr:to>
      <xdr:col>3</xdr:col>
      <xdr:colOff>247650</xdr:colOff>
      <xdr:row>170</xdr:row>
      <xdr:rowOff>133350</xdr:rowOff>
    </xdr:to>
    <xdr:cxnSp macro="">
      <xdr:nvCxnSpPr>
        <xdr:cNvPr id="23" name="Rechte verbindingslijn 22"/>
        <xdr:cNvCxnSpPr>
          <a:stCxn id="18" idx="6"/>
        </xdr:cNvCxnSpPr>
      </xdr:nvCxnSpPr>
      <xdr:spPr>
        <a:xfrm flipH="1" flipV="1">
          <a:off x="2667000" y="14277975"/>
          <a:ext cx="19050" cy="14763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162</xdr:row>
      <xdr:rowOff>180975</xdr:rowOff>
    </xdr:from>
    <xdr:to>
      <xdr:col>4</xdr:col>
      <xdr:colOff>133350</xdr:colOff>
      <xdr:row>162</xdr:row>
      <xdr:rowOff>180975</xdr:rowOff>
    </xdr:to>
    <xdr:cxnSp macro="">
      <xdr:nvCxnSpPr>
        <xdr:cNvPr id="25" name="Rechte verbindingslijn 24"/>
        <xdr:cNvCxnSpPr/>
      </xdr:nvCxnSpPr>
      <xdr:spPr>
        <a:xfrm>
          <a:off x="647700" y="14277975"/>
          <a:ext cx="25336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476250</xdr:colOff>
      <xdr:row>165</xdr:row>
      <xdr:rowOff>104776</xdr:rowOff>
    </xdr:from>
    <xdr:to>
      <xdr:col>2</xdr:col>
      <xdr:colOff>495300</xdr:colOff>
      <xdr:row>170</xdr:row>
      <xdr:rowOff>133351</xdr:rowOff>
    </xdr:to>
    <xdr:cxnSp macro="">
      <xdr:nvCxnSpPr>
        <xdr:cNvPr id="27" name="Rechte verbindingslijn 26"/>
        <xdr:cNvCxnSpPr>
          <a:stCxn id="18" idx="2"/>
        </xdr:cNvCxnSpPr>
      </xdr:nvCxnSpPr>
      <xdr:spPr>
        <a:xfrm rot="10800000">
          <a:off x="2305050" y="14773276"/>
          <a:ext cx="19050" cy="981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165</xdr:row>
      <xdr:rowOff>142876</xdr:rowOff>
    </xdr:from>
    <xdr:to>
      <xdr:col>2</xdr:col>
      <xdr:colOff>114300</xdr:colOff>
      <xdr:row>170</xdr:row>
      <xdr:rowOff>171451</xdr:rowOff>
    </xdr:to>
    <xdr:cxnSp macro="">
      <xdr:nvCxnSpPr>
        <xdr:cNvPr id="28" name="Rechte verbindingslijn 27"/>
        <xdr:cNvCxnSpPr/>
      </xdr:nvCxnSpPr>
      <xdr:spPr>
        <a:xfrm rot="10800000">
          <a:off x="1924050" y="14811376"/>
          <a:ext cx="19050" cy="981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323850</xdr:colOff>
      <xdr:row>165</xdr:row>
      <xdr:rowOff>114300</xdr:rowOff>
    </xdr:from>
    <xdr:to>
      <xdr:col>1</xdr:col>
      <xdr:colOff>342900</xdr:colOff>
      <xdr:row>170</xdr:row>
      <xdr:rowOff>142875</xdr:rowOff>
    </xdr:to>
    <xdr:cxnSp macro="">
      <xdr:nvCxnSpPr>
        <xdr:cNvPr id="29" name="Rechte verbindingslijn 28"/>
        <xdr:cNvCxnSpPr/>
      </xdr:nvCxnSpPr>
      <xdr:spPr>
        <a:xfrm rot="10800000">
          <a:off x="1543050" y="14782800"/>
          <a:ext cx="19050" cy="981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570706</xdr:colOff>
      <xdr:row>167</xdr:row>
      <xdr:rowOff>143672</xdr:rowOff>
    </xdr:from>
    <xdr:to>
      <xdr:col>0</xdr:col>
      <xdr:colOff>572294</xdr:colOff>
      <xdr:row>169</xdr:row>
      <xdr:rowOff>57944</xdr:rowOff>
    </xdr:to>
    <xdr:cxnSp macro="">
      <xdr:nvCxnSpPr>
        <xdr:cNvPr id="31" name="Rechte verbindingslijn met pijl 30"/>
        <xdr:cNvCxnSpPr/>
      </xdr:nvCxnSpPr>
      <xdr:spPr>
        <a:xfrm rot="5400000">
          <a:off x="1033464" y="15340014"/>
          <a:ext cx="295272" cy="15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561976</xdr:colOff>
      <xdr:row>165</xdr:row>
      <xdr:rowOff>95250</xdr:rowOff>
    </xdr:from>
    <xdr:to>
      <xdr:col>0</xdr:col>
      <xdr:colOff>571501</xdr:colOff>
      <xdr:row>167</xdr:row>
      <xdr:rowOff>161925</xdr:rowOff>
    </xdr:to>
    <xdr:cxnSp macro="">
      <xdr:nvCxnSpPr>
        <xdr:cNvPr id="34" name="Rechte verbindingslijn 33"/>
        <xdr:cNvCxnSpPr>
          <a:endCxn id="17" idx="2"/>
        </xdr:cNvCxnSpPr>
      </xdr:nvCxnSpPr>
      <xdr:spPr>
        <a:xfrm rot="16200000" flipV="1">
          <a:off x="952501" y="14982825"/>
          <a:ext cx="447675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533400</xdr:colOff>
      <xdr:row>170</xdr:row>
      <xdr:rowOff>123825</xdr:rowOff>
    </xdr:from>
    <xdr:to>
      <xdr:col>3</xdr:col>
      <xdr:colOff>76200</xdr:colOff>
      <xdr:row>170</xdr:row>
      <xdr:rowOff>169544</xdr:rowOff>
    </xdr:to>
    <xdr:sp macro="" textlink="">
      <xdr:nvSpPr>
        <xdr:cNvPr id="36" name="Rechthoek 35"/>
        <xdr:cNvSpPr/>
      </xdr:nvSpPr>
      <xdr:spPr>
        <a:xfrm>
          <a:off x="1752600" y="15744825"/>
          <a:ext cx="762000" cy="45719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243844</xdr:colOff>
      <xdr:row>162</xdr:row>
      <xdr:rowOff>180978</xdr:rowOff>
    </xdr:from>
    <xdr:to>
      <xdr:col>2</xdr:col>
      <xdr:colOff>304804</xdr:colOff>
      <xdr:row>165</xdr:row>
      <xdr:rowOff>104776</xdr:rowOff>
    </xdr:to>
    <xdr:sp macro="" textlink="">
      <xdr:nvSpPr>
        <xdr:cNvPr id="38" name="Rechthoek 37"/>
        <xdr:cNvSpPr/>
      </xdr:nvSpPr>
      <xdr:spPr>
        <a:xfrm rot="16200000">
          <a:off x="1855475" y="14495147"/>
          <a:ext cx="495298" cy="60960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110494</xdr:colOff>
      <xdr:row>162</xdr:row>
      <xdr:rowOff>180978</xdr:rowOff>
    </xdr:from>
    <xdr:to>
      <xdr:col>1</xdr:col>
      <xdr:colOff>171454</xdr:colOff>
      <xdr:row>165</xdr:row>
      <xdr:rowOff>104776</xdr:rowOff>
    </xdr:to>
    <xdr:sp macro="" textlink="">
      <xdr:nvSpPr>
        <xdr:cNvPr id="39" name="Rechthoek 38"/>
        <xdr:cNvSpPr/>
      </xdr:nvSpPr>
      <xdr:spPr>
        <a:xfrm rot="16200000">
          <a:off x="1112525" y="14495147"/>
          <a:ext cx="495298" cy="60960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323056</xdr:colOff>
      <xdr:row>166</xdr:row>
      <xdr:rowOff>67472</xdr:rowOff>
    </xdr:from>
    <xdr:to>
      <xdr:col>1</xdr:col>
      <xdr:colOff>324644</xdr:colOff>
      <xdr:row>167</xdr:row>
      <xdr:rowOff>172244</xdr:rowOff>
    </xdr:to>
    <xdr:cxnSp macro="">
      <xdr:nvCxnSpPr>
        <xdr:cNvPr id="40" name="Rechte verbindingslijn met pijl 39"/>
        <xdr:cNvCxnSpPr/>
      </xdr:nvCxnSpPr>
      <xdr:spPr>
        <a:xfrm rot="5400000">
          <a:off x="1395414" y="15073314"/>
          <a:ext cx="295272" cy="15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246856</xdr:colOff>
      <xdr:row>166</xdr:row>
      <xdr:rowOff>29372</xdr:rowOff>
    </xdr:from>
    <xdr:to>
      <xdr:col>3</xdr:col>
      <xdr:colOff>248444</xdr:colOff>
      <xdr:row>167</xdr:row>
      <xdr:rowOff>134144</xdr:rowOff>
    </xdr:to>
    <xdr:cxnSp macro="">
      <xdr:nvCxnSpPr>
        <xdr:cNvPr id="43" name="Rechte verbindingslijn met pijl 42"/>
        <xdr:cNvCxnSpPr/>
      </xdr:nvCxnSpPr>
      <xdr:spPr>
        <a:xfrm rot="5400000">
          <a:off x="2538414" y="15035214"/>
          <a:ext cx="295272" cy="15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94456</xdr:colOff>
      <xdr:row>166</xdr:row>
      <xdr:rowOff>48422</xdr:rowOff>
    </xdr:from>
    <xdr:to>
      <xdr:col>2</xdr:col>
      <xdr:colOff>96044</xdr:colOff>
      <xdr:row>167</xdr:row>
      <xdr:rowOff>153194</xdr:rowOff>
    </xdr:to>
    <xdr:cxnSp macro="">
      <xdr:nvCxnSpPr>
        <xdr:cNvPr id="44" name="Rechte verbindingslijn met pijl 43"/>
        <xdr:cNvCxnSpPr/>
      </xdr:nvCxnSpPr>
      <xdr:spPr>
        <a:xfrm rot="5400000">
          <a:off x="1776414" y="15054264"/>
          <a:ext cx="295272" cy="15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475456</xdr:colOff>
      <xdr:row>166</xdr:row>
      <xdr:rowOff>29372</xdr:rowOff>
    </xdr:from>
    <xdr:to>
      <xdr:col>2</xdr:col>
      <xdr:colOff>477044</xdr:colOff>
      <xdr:row>167</xdr:row>
      <xdr:rowOff>134144</xdr:rowOff>
    </xdr:to>
    <xdr:cxnSp macro="">
      <xdr:nvCxnSpPr>
        <xdr:cNvPr id="45" name="Rechte verbindingslijn met pijl 44"/>
        <xdr:cNvCxnSpPr/>
      </xdr:nvCxnSpPr>
      <xdr:spPr>
        <a:xfrm rot="5400000">
          <a:off x="2157414" y="15035214"/>
          <a:ext cx="295272" cy="15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342106</xdr:colOff>
      <xdr:row>168</xdr:row>
      <xdr:rowOff>67472</xdr:rowOff>
    </xdr:from>
    <xdr:to>
      <xdr:col>1</xdr:col>
      <xdr:colOff>343694</xdr:colOff>
      <xdr:row>169</xdr:row>
      <xdr:rowOff>172244</xdr:rowOff>
    </xdr:to>
    <xdr:cxnSp macro="">
      <xdr:nvCxnSpPr>
        <xdr:cNvPr id="46" name="Rechte verbindingslijn met pijl 45"/>
        <xdr:cNvCxnSpPr/>
      </xdr:nvCxnSpPr>
      <xdr:spPr>
        <a:xfrm rot="5400000">
          <a:off x="1414464" y="15454314"/>
          <a:ext cx="295272" cy="1588"/>
        </a:xfrm>
        <a:prstGeom prst="straightConnector1">
          <a:avLst/>
        </a:prstGeom>
        <a:ln w="3175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113506</xdr:colOff>
      <xdr:row>168</xdr:row>
      <xdr:rowOff>48422</xdr:rowOff>
    </xdr:from>
    <xdr:to>
      <xdr:col>2</xdr:col>
      <xdr:colOff>115094</xdr:colOff>
      <xdr:row>169</xdr:row>
      <xdr:rowOff>153194</xdr:rowOff>
    </xdr:to>
    <xdr:cxnSp macro="">
      <xdr:nvCxnSpPr>
        <xdr:cNvPr id="47" name="Rechte verbindingslijn met pijl 46"/>
        <xdr:cNvCxnSpPr/>
      </xdr:nvCxnSpPr>
      <xdr:spPr>
        <a:xfrm rot="5400000">
          <a:off x="1795464" y="15435264"/>
          <a:ext cx="295272" cy="1588"/>
        </a:xfrm>
        <a:prstGeom prst="straightConnector1">
          <a:avLst/>
        </a:prstGeom>
        <a:ln w="3175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494506</xdr:colOff>
      <xdr:row>168</xdr:row>
      <xdr:rowOff>67472</xdr:rowOff>
    </xdr:from>
    <xdr:to>
      <xdr:col>2</xdr:col>
      <xdr:colOff>496094</xdr:colOff>
      <xdr:row>169</xdr:row>
      <xdr:rowOff>172244</xdr:rowOff>
    </xdr:to>
    <xdr:cxnSp macro="">
      <xdr:nvCxnSpPr>
        <xdr:cNvPr id="48" name="Rechte verbindingslijn met pijl 47"/>
        <xdr:cNvCxnSpPr/>
      </xdr:nvCxnSpPr>
      <xdr:spPr>
        <a:xfrm rot="5400000">
          <a:off x="2176464" y="15454314"/>
          <a:ext cx="295272" cy="1588"/>
        </a:xfrm>
        <a:prstGeom prst="straightConnector1">
          <a:avLst/>
        </a:prstGeom>
        <a:ln w="3175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246856</xdr:colOff>
      <xdr:row>168</xdr:row>
      <xdr:rowOff>10322</xdr:rowOff>
    </xdr:from>
    <xdr:to>
      <xdr:col>3</xdr:col>
      <xdr:colOff>248444</xdr:colOff>
      <xdr:row>169</xdr:row>
      <xdr:rowOff>115094</xdr:rowOff>
    </xdr:to>
    <xdr:cxnSp macro="">
      <xdr:nvCxnSpPr>
        <xdr:cNvPr id="49" name="Rechte verbindingslijn met pijl 48"/>
        <xdr:cNvCxnSpPr/>
      </xdr:nvCxnSpPr>
      <xdr:spPr>
        <a:xfrm rot="5400000">
          <a:off x="2538414" y="15397164"/>
          <a:ext cx="295272" cy="1588"/>
        </a:xfrm>
        <a:prstGeom prst="straightConnector1">
          <a:avLst/>
        </a:prstGeom>
        <a:ln w="3175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267497</xdr:colOff>
      <xdr:row>170</xdr:row>
      <xdr:rowOff>124623</xdr:rowOff>
    </xdr:from>
    <xdr:to>
      <xdr:col>2</xdr:col>
      <xdr:colOff>285753</xdr:colOff>
      <xdr:row>176</xdr:row>
      <xdr:rowOff>142876</xdr:rowOff>
    </xdr:to>
    <xdr:cxnSp macro="">
      <xdr:nvCxnSpPr>
        <xdr:cNvPr id="50" name="Rechte verbindingslijn met pijl 49"/>
        <xdr:cNvCxnSpPr/>
      </xdr:nvCxnSpPr>
      <xdr:spPr>
        <a:xfrm rot="16200000" flipH="1">
          <a:off x="915198" y="16126622"/>
          <a:ext cx="1161253" cy="18256"/>
        </a:xfrm>
        <a:prstGeom prst="straightConnector1">
          <a:avLst/>
        </a:prstGeom>
        <a:ln w="31750">
          <a:solidFill>
            <a:srgbClr val="FF000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447675</xdr:colOff>
      <xdr:row>169</xdr:row>
      <xdr:rowOff>38100</xdr:rowOff>
    </xdr:from>
    <xdr:ext cx="249492" cy="264560"/>
    <xdr:sp macro="" textlink="">
      <xdr:nvSpPr>
        <xdr:cNvPr id="52" name="Tekstvak 51"/>
        <xdr:cNvSpPr txBox="1"/>
      </xdr:nvSpPr>
      <xdr:spPr>
        <a:xfrm>
          <a:off x="447675" y="15278100"/>
          <a:ext cx="24949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F</a:t>
          </a:r>
        </a:p>
      </xdr:txBody>
    </xdr:sp>
    <xdr:clientData/>
  </xdr:oneCellAnchor>
  <xdr:twoCellAnchor editAs="oneCell">
    <xdr:from>
      <xdr:col>5</xdr:col>
      <xdr:colOff>409575</xdr:colOff>
      <xdr:row>140</xdr:row>
      <xdr:rowOff>9524</xdr:rowOff>
    </xdr:from>
    <xdr:to>
      <xdr:col>8</xdr:col>
      <xdr:colOff>238125</xdr:colOff>
      <xdr:row>147</xdr:row>
      <xdr:rowOff>37877</xdr:rowOff>
    </xdr:to>
    <xdr:pic>
      <xdr:nvPicPr>
        <xdr:cNvPr id="2049" name="Picture 1" descr="http://t0.gstatic.com/images?q=tbn:S5hYpcRbCAHeZM:http://www.jvanschoonhoven.marikonline.nl/katrollen2.JP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57575" y="13344524"/>
          <a:ext cx="1657350" cy="136185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139</xdr:row>
      <xdr:rowOff>190499</xdr:rowOff>
    </xdr:from>
    <xdr:to>
      <xdr:col>5</xdr:col>
      <xdr:colOff>114300</xdr:colOff>
      <xdr:row>146</xdr:row>
      <xdr:rowOff>177552</xdr:rowOff>
    </xdr:to>
    <xdr:pic>
      <xdr:nvPicPr>
        <xdr:cNvPr id="2050" name="Picture 2" descr="http://t3.gstatic.com/images?q=tbn:-UKnRBo41FyRYM:http://www.technopolis.be/content/images/experimenten/katrol_uitleg4.jp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800" y="13334999"/>
          <a:ext cx="1333500" cy="13205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2</xdr:col>
      <xdr:colOff>371161</xdr:colOff>
      <xdr:row>147</xdr:row>
      <xdr:rowOff>19050</xdr:rowOff>
    </xdr:to>
    <xdr:pic>
      <xdr:nvPicPr>
        <xdr:cNvPr id="2051" name="Picture 3" descr="http://t0.gstatic.com/images?q=tbn:mY54LY59pXLLrM:http://www.technopolis.be/content/images/experimenten/katrol_uitleg3.jp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3335000"/>
          <a:ext cx="1590361" cy="1352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148</xdr:row>
      <xdr:rowOff>171450</xdr:rowOff>
    </xdr:from>
    <xdr:to>
      <xdr:col>2</xdr:col>
      <xdr:colOff>38100</xdr:colOff>
      <xdr:row>156</xdr:row>
      <xdr:rowOff>57150</xdr:rowOff>
    </xdr:to>
    <xdr:pic>
      <xdr:nvPicPr>
        <xdr:cNvPr id="2052" name="Picture 4" descr="http://t0.gstatic.com/images?q=tbn:RqIo3m9mjUyNVM:http://scoutsboekhoute.be/site/img.php%3Fid%3D99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300" y="15030450"/>
          <a:ext cx="1143000" cy="14097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457199</xdr:colOff>
      <xdr:row>149</xdr:row>
      <xdr:rowOff>19050</xdr:rowOff>
    </xdr:from>
    <xdr:to>
      <xdr:col>8</xdr:col>
      <xdr:colOff>200024</xdr:colOff>
      <xdr:row>156</xdr:row>
      <xdr:rowOff>19050</xdr:rowOff>
    </xdr:to>
    <xdr:pic>
      <xdr:nvPicPr>
        <xdr:cNvPr id="2053" name="Picture 5" descr="http://t1.gstatic.com/images?q=tbn:ycUd-Jpa0qSdwM:http://www.robniemantsverdriet.nl/px/katrollen.jp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05199" y="15068550"/>
          <a:ext cx="1571625" cy="1333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219075</xdr:colOff>
      <xdr:row>149</xdr:row>
      <xdr:rowOff>0</xdr:rowOff>
    </xdr:from>
    <xdr:to>
      <xdr:col>5</xdr:col>
      <xdr:colOff>59627</xdr:colOff>
      <xdr:row>155</xdr:row>
      <xdr:rowOff>171450</xdr:rowOff>
    </xdr:to>
    <xdr:pic>
      <xdr:nvPicPr>
        <xdr:cNvPr id="2054" name="Picture 6" descr="http://t3.gstatic.com/images?q=tbn:F2-XFlBy9MolwM:http://www.energysurvival.nl/userfiles/image/katrollen.jpg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38275" y="15049500"/>
          <a:ext cx="1669352" cy="13144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79</xdr:row>
      <xdr:rowOff>0</xdr:rowOff>
    </xdr:from>
    <xdr:to>
      <xdr:col>8</xdr:col>
      <xdr:colOff>323850</xdr:colOff>
      <xdr:row>86</xdr:row>
      <xdr:rowOff>0</xdr:rowOff>
    </xdr:to>
    <xdr:sp macro="" textlink="">
      <xdr:nvSpPr>
        <xdr:cNvPr id="51" name="Rechthoek 50"/>
        <xdr:cNvSpPr/>
      </xdr:nvSpPr>
      <xdr:spPr>
        <a:xfrm>
          <a:off x="1219200" y="25098375"/>
          <a:ext cx="3981450" cy="13335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608806</xdr:colOff>
      <xdr:row>77</xdr:row>
      <xdr:rowOff>96044</xdr:rowOff>
    </xdr:from>
    <xdr:to>
      <xdr:col>2</xdr:col>
      <xdr:colOff>794</xdr:colOff>
      <xdr:row>79</xdr:row>
      <xdr:rowOff>38894</xdr:rowOff>
    </xdr:to>
    <xdr:cxnSp macro="">
      <xdr:nvCxnSpPr>
        <xdr:cNvPr id="55" name="Rechte verbindingslijn met pijl 54"/>
        <xdr:cNvCxnSpPr/>
      </xdr:nvCxnSpPr>
      <xdr:spPr>
        <a:xfrm rot="5400000" flipH="1" flipV="1">
          <a:off x="1057275" y="24974550"/>
          <a:ext cx="323850" cy="1588"/>
        </a:xfrm>
        <a:prstGeom prst="straightConnector1">
          <a:avLst/>
        </a:prstGeom>
        <a:ln w="2222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333375</xdr:colOff>
      <xdr:row>86</xdr:row>
      <xdr:rowOff>9525</xdr:rowOff>
    </xdr:from>
    <xdr:to>
      <xdr:col>9</xdr:col>
      <xdr:colOff>142875</xdr:colOff>
      <xdr:row>86</xdr:row>
      <xdr:rowOff>9525</xdr:rowOff>
    </xdr:to>
    <xdr:cxnSp macro="">
      <xdr:nvCxnSpPr>
        <xdr:cNvPr id="58" name="Rechte verbindingslijn 57"/>
        <xdr:cNvCxnSpPr/>
      </xdr:nvCxnSpPr>
      <xdr:spPr>
        <a:xfrm>
          <a:off x="5210175" y="26441400"/>
          <a:ext cx="419100" cy="0"/>
        </a:xfrm>
        <a:prstGeom prst="line">
          <a:avLst/>
        </a:prstGeom>
        <a:ln w="2222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600075</xdr:colOff>
      <xdr:row>79</xdr:row>
      <xdr:rowOff>0</xdr:rowOff>
    </xdr:from>
    <xdr:to>
      <xdr:col>8</xdr:col>
      <xdr:colOff>333375</xdr:colOff>
      <xdr:row>84</xdr:row>
      <xdr:rowOff>114300</xdr:rowOff>
    </xdr:to>
    <xdr:cxnSp macro="">
      <xdr:nvCxnSpPr>
        <xdr:cNvPr id="60" name="Rechte verbindingslijn 59"/>
        <xdr:cNvCxnSpPr/>
      </xdr:nvCxnSpPr>
      <xdr:spPr>
        <a:xfrm>
          <a:off x="1209675" y="25098375"/>
          <a:ext cx="4000500" cy="1066800"/>
        </a:xfrm>
        <a:prstGeom prst="line">
          <a:avLst/>
        </a:prstGeom>
        <a:ln w="317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590550</xdr:colOff>
      <xdr:row>79</xdr:row>
      <xdr:rowOff>0</xdr:rowOff>
    </xdr:from>
    <xdr:to>
      <xdr:col>6</xdr:col>
      <xdr:colOff>285750</xdr:colOff>
      <xdr:row>84</xdr:row>
      <xdr:rowOff>123825</xdr:rowOff>
    </xdr:to>
    <xdr:cxnSp macro="">
      <xdr:nvCxnSpPr>
        <xdr:cNvPr id="62" name="Rechte verbindingslijn 61"/>
        <xdr:cNvCxnSpPr/>
      </xdr:nvCxnSpPr>
      <xdr:spPr>
        <a:xfrm>
          <a:off x="1200150" y="25098375"/>
          <a:ext cx="2743200" cy="1076325"/>
        </a:xfrm>
        <a:prstGeom prst="line">
          <a:avLst/>
        </a:prstGeom>
        <a:ln w="254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600075</xdr:colOff>
      <xdr:row>84</xdr:row>
      <xdr:rowOff>95250</xdr:rowOff>
    </xdr:from>
    <xdr:to>
      <xdr:col>9</xdr:col>
      <xdr:colOff>47625</xdr:colOff>
      <xdr:row>84</xdr:row>
      <xdr:rowOff>114300</xdr:rowOff>
    </xdr:to>
    <xdr:cxnSp macro="">
      <xdr:nvCxnSpPr>
        <xdr:cNvPr id="64" name="Rechte verbindingslijn 63"/>
        <xdr:cNvCxnSpPr/>
      </xdr:nvCxnSpPr>
      <xdr:spPr>
        <a:xfrm>
          <a:off x="1209675" y="26146125"/>
          <a:ext cx="4324350" cy="19050"/>
        </a:xfrm>
        <a:prstGeom prst="line">
          <a:avLst/>
        </a:prstGeom>
        <a:ln w="158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440200</xdr:colOff>
      <xdr:row>81</xdr:row>
      <xdr:rowOff>0</xdr:rowOff>
    </xdr:from>
    <xdr:ext cx="2533514" cy="264560"/>
    <xdr:sp macro="" textlink="">
      <xdr:nvSpPr>
        <xdr:cNvPr id="67" name="Tekstvak 66"/>
        <xdr:cNvSpPr txBox="1"/>
      </xdr:nvSpPr>
      <xdr:spPr>
        <a:xfrm rot="904534">
          <a:off x="2269000" y="25479375"/>
          <a:ext cx="25335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HOOGST</a:t>
          </a:r>
          <a:r>
            <a:rPr lang="nl-NL" sz="1100" b="1" baseline="0">
              <a:solidFill>
                <a:schemeClr val="tx2"/>
              </a:solidFill>
            </a:rPr>
            <a:t> MOGELIJKE RENDEMENT </a:t>
          </a:r>
          <a:r>
            <a:rPr lang="el-GR" sz="1100" b="1" baseline="0">
              <a:solidFill>
                <a:schemeClr val="tx2"/>
              </a:solidFill>
              <a:latin typeface="Calibri"/>
            </a:rPr>
            <a:t>η</a:t>
          </a:r>
          <a:r>
            <a:rPr lang="nl-NL" sz="1100" b="1" baseline="-25000">
              <a:solidFill>
                <a:schemeClr val="tx2"/>
              </a:solidFill>
              <a:latin typeface="Calibri"/>
            </a:rPr>
            <a:t>max</a:t>
          </a:r>
        </a:p>
      </xdr:txBody>
    </xdr:sp>
    <xdr:clientData/>
  </xdr:oneCellAnchor>
  <xdr:oneCellAnchor>
    <xdr:from>
      <xdr:col>3</xdr:col>
      <xdr:colOff>465702</xdr:colOff>
      <xdr:row>81</xdr:row>
      <xdr:rowOff>180974</xdr:rowOff>
    </xdr:from>
    <xdr:ext cx="1796710" cy="264560"/>
    <xdr:sp macro="" textlink="">
      <xdr:nvSpPr>
        <xdr:cNvPr id="68" name="Tekstvak 67"/>
        <xdr:cNvSpPr txBox="1"/>
      </xdr:nvSpPr>
      <xdr:spPr>
        <a:xfrm rot="1258692">
          <a:off x="2294502" y="25660349"/>
          <a:ext cx="17967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C00000"/>
              </a:solidFill>
            </a:rPr>
            <a:t>MINDER RENDEMENT </a:t>
          </a:r>
          <a:r>
            <a:rPr lang="nl-NL" sz="1100" b="1" baseline="0">
              <a:solidFill>
                <a:srgbClr val="C00000"/>
              </a:solidFill>
            </a:rPr>
            <a:t> </a:t>
          </a:r>
          <a:r>
            <a:rPr lang="el-GR" sz="1100" b="1" baseline="0">
              <a:solidFill>
                <a:srgbClr val="C00000"/>
              </a:solidFill>
              <a:latin typeface="Calibri"/>
            </a:rPr>
            <a:t>η</a:t>
          </a:r>
          <a:r>
            <a:rPr lang="nl-NL" sz="1100" b="1" baseline="-25000">
              <a:solidFill>
                <a:srgbClr val="C00000"/>
              </a:solidFill>
              <a:latin typeface="Calibri"/>
            </a:rPr>
            <a:t>lager</a:t>
          </a:r>
        </a:p>
      </xdr:txBody>
    </xdr:sp>
    <xdr:clientData/>
  </xdr:oneCellAnchor>
  <xdr:twoCellAnchor>
    <xdr:from>
      <xdr:col>6</xdr:col>
      <xdr:colOff>219075</xdr:colOff>
      <xdr:row>84</xdr:row>
      <xdr:rowOff>114300</xdr:rowOff>
    </xdr:from>
    <xdr:to>
      <xdr:col>6</xdr:col>
      <xdr:colOff>219075</xdr:colOff>
      <xdr:row>86</xdr:row>
      <xdr:rowOff>19050</xdr:rowOff>
    </xdr:to>
    <xdr:cxnSp macro="">
      <xdr:nvCxnSpPr>
        <xdr:cNvPr id="71" name="Rechte verbindingslijn 70"/>
        <xdr:cNvCxnSpPr/>
      </xdr:nvCxnSpPr>
      <xdr:spPr>
        <a:xfrm rot="5400000">
          <a:off x="3733800" y="26308050"/>
          <a:ext cx="285750" cy="0"/>
        </a:xfrm>
        <a:prstGeom prst="line">
          <a:avLst/>
        </a:prstGeom>
        <a:ln w="15875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99</xdr:row>
      <xdr:rowOff>180975</xdr:rowOff>
    </xdr:from>
    <xdr:to>
      <xdr:col>7</xdr:col>
      <xdr:colOff>0</xdr:colOff>
      <xdr:row>110</xdr:row>
      <xdr:rowOff>0</xdr:rowOff>
    </xdr:to>
    <xdr:sp macro="" textlink="">
      <xdr:nvSpPr>
        <xdr:cNvPr id="72" name="Rechthoek 71"/>
        <xdr:cNvSpPr/>
      </xdr:nvSpPr>
      <xdr:spPr>
        <a:xfrm>
          <a:off x="1219200" y="27793950"/>
          <a:ext cx="3048000" cy="19145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608806</xdr:colOff>
      <xdr:row>98</xdr:row>
      <xdr:rowOff>38894</xdr:rowOff>
    </xdr:from>
    <xdr:to>
      <xdr:col>2</xdr:col>
      <xdr:colOff>794</xdr:colOff>
      <xdr:row>99</xdr:row>
      <xdr:rowOff>172244</xdr:rowOff>
    </xdr:to>
    <xdr:cxnSp macro="">
      <xdr:nvCxnSpPr>
        <xdr:cNvPr id="73" name="Rechte verbindingslijn met pijl 72"/>
        <xdr:cNvCxnSpPr/>
      </xdr:nvCxnSpPr>
      <xdr:spPr>
        <a:xfrm rot="5400000" flipH="1" flipV="1">
          <a:off x="1057275" y="27622500"/>
          <a:ext cx="323850" cy="1588"/>
        </a:xfrm>
        <a:prstGeom prst="straightConnector1">
          <a:avLst/>
        </a:prstGeom>
        <a:ln w="2222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590550</xdr:colOff>
      <xdr:row>110</xdr:row>
      <xdr:rowOff>0</xdr:rowOff>
    </xdr:from>
    <xdr:to>
      <xdr:col>9</xdr:col>
      <xdr:colOff>228600</xdr:colOff>
      <xdr:row>110</xdr:row>
      <xdr:rowOff>9525</xdr:rowOff>
    </xdr:to>
    <xdr:cxnSp macro="">
      <xdr:nvCxnSpPr>
        <xdr:cNvPr id="74" name="Rechte verbindingslijn 73"/>
        <xdr:cNvCxnSpPr/>
      </xdr:nvCxnSpPr>
      <xdr:spPr>
        <a:xfrm>
          <a:off x="4248150" y="29708475"/>
          <a:ext cx="1466850" cy="9525"/>
        </a:xfrm>
        <a:prstGeom prst="line">
          <a:avLst/>
        </a:prstGeom>
        <a:ln w="2222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99</xdr:row>
      <xdr:rowOff>180975</xdr:rowOff>
    </xdr:from>
    <xdr:to>
      <xdr:col>7</xdr:col>
      <xdr:colOff>0</xdr:colOff>
      <xdr:row>108</xdr:row>
      <xdr:rowOff>104775</xdr:rowOff>
    </xdr:to>
    <xdr:cxnSp macro="">
      <xdr:nvCxnSpPr>
        <xdr:cNvPr id="75" name="Rechte verbindingslijn 74"/>
        <xdr:cNvCxnSpPr/>
      </xdr:nvCxnSpPr>
      <xdr:spPr>
        <a:xfrm>
          <a:off x="1219200" y="27793950"/>
          <a:ext cx="3048000" cy="1638300"/>
        </a:xfrm>
        <a:prstGeom prst="line">
          <a:avLst/>
        </a:prstGeom>
        <a:ln w="317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100</xdr:row>
      <xdr:rowOff>9525</xdr:rowOff>
    </xdr:from>
    <xdr:to>
      <xdr:col>4</xdr:col>
      <xdr:colOff>333375</xdr:colOff>
      <xdr:row>108</xdr:row>
      <xdr:rowOff>123825</xdr:rowOff>
    </xdr:to>
    <xdr:cxnSp macro="">
      <xdr:nvCxnSpPr>
        <xdr:cNvPr id="76" name="Rechte verbindingslijn 75"/>
        <xdr:cNvCxnSpPr/>
      </xdr:nvCxnSpPr>
      <xdr:spPr>
        <a:xfrm rot="16200000" flipH="1">
          <a:off x="1190625" y="28632150"/>
          <a:ext cx="1638300" cy="1524000"/>
        </a:xfrm>
        <a:prstGeom prst="line">
          <a:avLst/>
        </a:prstGeom>
        <a:ln w="254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600075</xdr:colOff>
      <xdr:row>108</xdr:row>
      <xdr:rowOff>95250</xdr:rowOff>
    </xdr:from>
    <xdr:to>
      <xdr:col>9</xdr:col>
      <xdr:colOff>47625</xdr:colOff>
      <xdr:row>108</xdr:row>
      <xdr:rowOff>114300</xdr:rowOff>
    </xdr:to>
    <xdr:cxnSp macro="">
      <xdr:nvCxnSpPr>
        <xdr:cNvPr id="77" name="Rechte verbindingslijn 76"/>
        <xdr:cNvCxnSpPr/>
      </xdr:nvCxnSpPr>
      <xdr:spPr>
        <a:xfrm>
          <a:off x="1209675" y="26336625"/>
          <a:ext cx="4324350" cy="19050"/>
        </a:xfrm>
        <a:prstGeom prst="line">
          <a:avLst/>
        </a:prstGeom>
        <a:ln w="158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529533</xdr:colOff>
      <xdr:row>103</xdr:row>
      <xdr:rowOff>95250</xdr:rowOff>
    </xdr:from>
    <xdr:ext cx="2431050" cy="264560"/>
    <xdr:sp macro="" textlink="">
      <xdr:nvSpPr>
        <xdr:cNvPr id="78" name="Tekstvak 77"/>
        <xdr:cNvSpPr txBox="1"/>
      </xdr:nvSpPr>
      <xdr:spPr>
        <a:xfrm rot="1628694">
          <a:off x="1748733" y="28470225"/>
          <a:ext cx="243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LAGER  MAXIMAAL</a:t>
          </a:r>
          <a:r>
            <a:rPr lang="nl-NL" sz="1100" b="1" baseline="0">
              <a:solidFill>
                <a:schemeClr val="tx2"/>
              </a:solidFill>
            </a:rPr>
            <a:t> RENDEMENT </a:t>
          </a:r>
          <a:r>
            <a:rPr lang="el-GR" sz="1100" b="1" baseline="0">
              <a:solidFill>
                <a:schemeClr val="tx2"/>
              </a:solidFill>
              <a:latin typeface="Calibri"/>
            </a:rPr>
            <a:t>η</a:t>
          </a:r>
          <a:r>
            <a:rPr lang="nl-NL" sz="1100" b="1" baseline="-25000">
              <a:solidFill>
                <a:schemeClr val="tx2"/>
              </a:solidFill>
              <a:latin typeface="Calibri"/>
            </a:rPr>
            <a:t>hpn</a:t>
          </a:r>
        </a:p>
      </xdr:txBody>
    </xdr:sp>
    <xdr:clientData/>
  </xdr:oneCellAnchor>
  <xdr:oneCellAnchor>
    <xdr:from>
      <xdr:col>3</xdr:col>
      <xdr:colOff>355477</xdr:colOff>
      <xdr:row>100</xdr:row>
      <xdr:rowOff>120449</xdr:rowOff>
    </xdr:from>
    <xdr:ext cx="264560" cy="1776255"/>
    <xdr:sp macro="" textlink="">
      <xdr:nvSpPr>
        <xdr:cNvPr id="79" name="Tekstvak 78"/>
        <xdr:cNvSpPr txBox="1"/>
      </xdr:nvSpPr>
      <xdr:spPr>
        <a:xfrm rot="2707536">
          <a:off x="1428429" y="29441772"/>
          <a:ext cx="177625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C00000"/>
              </a:solidFill>
            </a:rPr>
            <a:t>MINDER RENDEMENT </a:t>
          </a:r>
          <a:r>
            <a:rPr lang="nl-NL" sz="1100" b="1" baseline="0">
              <a:solidFill>
                <a:srgbClr val="C00000"/>
              </a:solidFill>
            </a:rPr>
            <a:t> </a:t>
          </a:r>
          <a:r>
            <a:rPr lang="el-GR" sz="1100" b="1" baseline="0">
              <a:solidFill>
                <a:srgbClr val="C00000"/>
              </a:solidFill>
              <a:latin typeface="Calibri"/>
            </a:rPr>
            <a:t>η</a:t>
          </a:r>
          <a:r>
            <a:rPr lang="nl-NL" sz="1100" b="1" baseline="-25000">
              <a:solidFill>
                <a:srgbClr val="C00000"/>
              </a:solidFill>
              <a:latin typeface="Calibri"/>
            </a:rPr>
            <a:t>hpn</a:t>
          </a:r>
        </a:p>
      </xdr:txBody>
    </xdr:sp>
    <xdr:clientData/>
  </xdr:oneCellAnchor>
  <xdr:twoCellAnchor>
    <xdr:from>
      <xdr:col>4</xdr:col>
      <xdr:colOff>314325</xdr:colOff>
      <xdr:row>108</xdr:row>
      <xdr:rowOff>114300</xdr:rowOff>
    </xdr:from>
    <xdr:to>
      <xdr:col>4</xdr:col>
      <xdr:colOff>314325</xdr:colOff>
      <xdr:row>110</xdr:row>
      <xdr:rowOff>19050</xdr:rowOff>
    </xdr:to>
    <xdr:cxnSp macro="">
      <xdr:nvCxnSpPr>
        <xdr:cNvPr id="80" name="Rechte verbindingslijn 79"/>
        <xdr:cNvCxnSpPr/>
      </xdr:nvCxnSpPr>
      <xdr:spPr>
        <a:xfrm rot="5400000">
          <a:off x="2609850" y="30346650"/>
          <a:ext cx="285750" cy="0"/>
        </a:xfrm>
        <a:prstGeom prst="line">
          <a:avLst/>
        </a:prstGeom>
        <a:ln w="15875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590550</xdr:colOff>
      <xdr:row>84</xdr:row>
      <xdr:rowOff>104775</xdr:rowOff>
    </xdr:from>
    <xdr:to>
      <xdr:col>8</xdr:col>
      <xdr:colOff>323850</xdr:colOff>
      <xdr:row>85</xdr:row>
      <xdr:rowOff>180975</xdr:rowOff>
    </xdr:to>
    <xdr:sp macro="" textlink="">
      <xdr:nvSpPr>
        <xdr:cNvPr id="89" name="Rechthoek 88"/>
        <xdr:cNvSpPr/>
      </xdr:nvSpPr>
      <xdr:spPr>
        <a:xfrm>
          <a:off x="1200150" y="26346150"/>
          <a:ext cx="4000500" cy="266700"/>
        </a:xfrm>
        <a:prstGeom prst="rect">
          <a:avLst/>
        </a:prstGeom>
        <a:solidFill>
          <a:srgbClr val="7030A0">
            <a:alpha val="5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19050</xdr:colOff>
      <xdr:row>108</xdr:row>
      <xdr:rowOff>104775</xdr:rowOff>
    </xdr:from>
    <xdr:to>
      <xdr:col>7</xdr:col>
      <xdr:colOff>19050</xdr:colOff>
      <xdr:row>109</xdr:row>
      <xdr:rowOff>180975</xdr:rowOff>
    </xdr:to>
    <xdr:sp macro="" textlink="">
      <xdr:nvSpPr>
        <xdr:cNvPr id="90" name="Rechthoek 89"/>
        <xdr:cNvSpPr/>
      </xdr:nvSpPr>
      <xdr:spPr>
        <a:xfrm>
          <a:off x="1238250" y="30194250"/>
          <a:ext cx="3048000" cy="266700"/>
        </a:xfrm>
        <a:prstGeom prst="rect">
          <a:avLst/>
        </a:prstGeom>
        <a:solidFill>
          <a:srgbClr val="7030A0">
            <a:alpha val="5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75</xdr:row>
      <xdr:rowOff>9525</xdr:rowOff>
    </xdr:from>
    <xdr:to>
      <xdr:col>1</xdr:col>
      <xdr:colOff>600075</xdr:colOff>
      <xdr:row>81</xdr:row>
      <xdr:rowOff>9525</xdr:rowOff>
    </xdr:to>
    <xdr:cxnSp macro="">
      <xdr:nvCxnSpPr>
        <xdr:cNvPr id="72" name="Rechte verbindingslijn 71"/>
        <xdr:cNvCxnSpPr/>
      </xdr:nvCxnSpPr>
      <xdr:spPr>
        <a:xfrm rot="5400000">
          <a:off x="638175" y="19516725"/>
          <a:ext cx="11430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333375</xdr:colOff>
      <xdr:row>74</xdr:row>
      <xdr:rowOff>180975</xdr:rowOff>
    </xdr:from>
    <xdr:to>
      <xdr:col>1</xdr:col>
      <xdr:colOff>581025</xdr:colOff>
      <xdr:row>80</xdr:row>
      <xdr:rowOff>180975</xdr:rowOff>
    </xdr:to>
    <xdr:cxnSp macro="">
      <xdr:nvCxnSpPr>
        <xdr:cNvPr id="73" name="Rechte verbindingslijn 72"/>
        <xdr:cNvCxnSpPr/>
      </xdr:nvCxnSpPr>
      <xdr:spPr>
        <a:xfrm rot="5400000">
          <a:off x="190500" y="19069050"/>
          <a:ext cx="1143000" cy="857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333375</xdr:colOff>
      <xdr:row>81</xdr:row>
      <xdr:rowOff>9525</xdr:rowOff>
    </xdr:from>
    <xdr:to>
      <xdr:col>1</xdr:col>
      <xdr:colOff>600075</xdr:colOff>
      <xdr:row>81</xdr:row>
      <xdr:rowOff>9525</xdr:rowOff>
    </xdr:to>
    <xdr:cxnSp macro="">
      <xdr:nvCxnSpPr>
        <xdr:cNvPr id="74" name="Rechte verbindingslijn 73"/>
        <xdr:cNvCxnSpPr/>
      </xdr:nvCxnSpPr>
      <xdr:spPr>
        <a:xfrm>
          <a:off x="333375" y="20088225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485775</xdr:colOff>
      <xdr:row>80</xdr:row>
      <xdr:rowOff>57150</xdr:rowOff>
    </xdr:from>
    <xdr:to>
      <xdr:col>1</xdr:col>
      <xdr:colOff>600075</xdr:colOff>
      <xdr:row>80</xdr:row>
      <xdr:rowOff>57150</xdr:rowOff>
    </xdr:to>
    <xdr:cxnSp macro="">
      <xdr:nvCxnSpPr>
        <xdr:cNvPr id="75" name="Rechte verbindingslijn 74"/>
        <xdr:cNvCxnSpPr/>
      </xdr:nvCxnSpPr>
      <xdr:spPr>
        <a:xfrm>
          <a:off x="1095375" y="19945350"/>
          <a:ext cx="114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80</xdr:row>
      <xdr:rowOff>47625</xdr:rowOff>
    </xdr:from>
    <xdr:to>
      <xdr:col>1</xdr:col>
      <xdr:colOff>476250</xdr:colOff>
      <xdr:row>81</xdr:row>
      <xdr:rowOff>9525</xdr:rowOff>
    </xdr:to>
    <xdr:cxnSp macro="">
      <xdr:nvCxnSpPr>
        <xdr:cNvPr id="76" name="Rechte verbindingslijn 75"/>
        <xdr:cNvCxnSpPr/>
      </xdr:nvCxnSpPr>
      <xdr:spPr>
        <a:xfrm rot="5400000">
          <a:off x="1009650" y="20012025"/>
          <a:ext cx="1524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54</xdr:row>
      <xdr:rowOff>9525</xdr:rowOff>
    </xdr:from>
    <xdr:to>
      <xdr:col>5</xdr:col>
      <xdr:colOff>38100</xdr:colOff>
      <xdr:row>66</xdr:row>
      <xdr:rowOff>9525</xdr:rowOff>
    </xdr:to>
    <xdr:sp macro="" textlink="">
      <xdr:nvSpPr>
        <xdr:cNvPr id="77" name="Ovaal 76"/>
        <xdr:cNvSpPr/>
      </xdr:nvSpPr>
      <xdr:spPr>
        <a:xfrm>
          <a:off x="619125" y="15268575"/>
          <a:ext cx="2466975" cy="2343150"/>
        </a:xfrm>
        <a:prstGeom prst="ellipse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66675</xdr:colOff>
      <xdr:row>60</xdr:row>
      <xdr:rowOff>9525</xdr:rowOff>
    </xdr:from>
    <xdr:to>
      <xdr:col>6</xdr:col>
      <xdr:colOff>123825</xdr:colOff>
      <xdr:row>60</xdr:row>
      <xdr:rowOff>9525</xdr:rowOff>
    </xdr:to>
    <xdr:cxnSp macro="">
      <xdr:nvCxnSpPr>
        <xdr:cNvPr id="78" name="Rechte verbindingslijn 77"/>
        <xdr:cNvCxnSpPr/>
      </xdr:nvCxnSpPr>
      <xdr:spPr>
        <a:xfrm>
          <a:off x="66675" y="16468725"/>
          <a:ext cx="37147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</xdr:colOff>
      <xdr:row>52</xdr:row>
      <xdr:rowOff>57149</xdr:rowOff>
    </xdr:from>
    <xdr:to>
      <xdr:col>3</xdr:col>
      <xdr:colOff>9526</xdr:colOff>
      <xdr:row>68</xdr:row>
      <xdr:rowOff>76200</xdr:rowOff>
    </xdr:to>
    <xdr:cxnSp macro="">
      <xdr:nvCxnSpPr>
        <xdr:cNvPr id="79" name="Rechte verbindingslijn 78"/>
        <xdr:cNvCxnSpPr/>
      </xdr:nvCxnSpPr>
      <xdr:spPr>
        <a:xfrm rot="5400000">
          <a:off x="257176" y="16478250"/>
          <a:ext cx="3152776" cy="952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590550</xdr:colOff>
      <xdr:row>54</xdr:row>
      <xdr:rowOff>133350</xdr:rowOff>
    </xdr:from>
    <xdr:to>
      <xdr:col>5</xdr:col>
      <xdr:colOff>76200</xdr:colOff>
      <xdr:row>65</xdr:row>
      <xdr:rowOff>57150</xdr:rowOff>
    </xdr:to>
    <xdr:cxnSp macro="">
      <xdr:nvCxnSpPr>
        <xdr:cNvPr id="80" name="Rechte verbindingslijn 79"/>
        <xdr:cNvCxnSpPr/>
      </xdr:nvCxnSpPr>
      <xdr:spPr>
        <a:xfrm rot="10800000" flipV="1">
          <a:off x="590550" y="15392400"/>
          <a:ext cx="2533650" cy="20764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409575</xdr:colOff>
      <xdr:row>56</xdr:row>
      <xdr:rowOff>180975</xdr:rowOff>
    </xdr:from>
    <xdr:to>
      <xdr:col>5</xdr:col>
      <xdr:colOff>295275</xdr:colOff>
      <xdr:row>63</xdr:row>
      <xdr:rowOff>9525</xdr:rowOff>
    </xdr:to>
    <xdr:cxnSp macro="">
      <xdr:nvCxnSpPr>
        <xdr:cNvPr id="81" name="Rechte verbindingslijn 80"/>
        <xdr:cNvCxnSpPr/>
      </xdr:nvCxnSpPr>
      <xdr:spPr>
        <a:xfrm rot="10800000" flipV="1">
          <a:off x="409575" y="15849600"/>
          <a:ext cx="2933700" cy="1190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523875</xdr:colOff>
      <xdr:row>53</xdr:row>
      <xdr:rowOff>47625</xdr:rowOff>
    </xdr:from>
    <xdr:to>
      <xdr:col>4</xdr:col>
      <xdr:colOff>85725</xdr:colOff>
      <xdr:row>67</xdr:row>
      <xdr:rowOff>28575</xdr:rowOff>
    </xdr:to>
    <xdr:cxnSp macro="">
      <xdr:nvCxnSpPr>
        <xdr:cNvPr id="82" name="Rechte verbindingslijn 81"/>
        <xdr:cNvCxnSpPr/>
      </xdr:nvCxnSpPr>
      <xdr:spPr>
        <a:xfrm rot="5400000">
          <a:off x="476250" y="15773400"/>
          <a:ext cx="2705100" cy="1390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476250</xdr:colOff>
      <xdr:row>51</xdr:row>
      <xdr:rowOff>9525</xdr:rowOff>
    </xdr:from>
    <xdr:ext cx="402033" cy="436786"/>
    <xdr:sp macro="" textlink="">
      <xdr:nvSpPr>
        <xdr:cNvPr id="83" name="Tekstvak 82"/>
        <xdr:cNvSpPr txBox="1"/>
      </xdr:nvSpPr>
      <xdr:spPr>
        <a:xfrm>
          <a:off x="1695450" y="14668500"/>
          <a:ext cx="402033" cy="436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90</a:t>
          </a:r>
          <a:r>
            <a:rPr lang="nl-NL" sz="1100" b="1" baseline="30000"/>
            <a:t>o</a:t>
          </a:r>
        </a:p>
        <a:p>
          <a:r>
            <a:rPr lang="nl-NL" sz="1100" b="1"/>
            <a:t>π/</a:t>
          </a:r>
          <a:r>
            <a:rPr lang="nl-NL" sz="1100" b="1">
              <a:solidFill>
                <a:srgbClr val="FF0000"/>
              </a:solidFill>
            </a:rPr>
            <a:t>2</a:t>
          </a:r>
        </a:p>
      </xdr:txBody>
    </xdr:sp>
    <xdr:clientData/>
  </xdr:oneCellAnchor>
  <xdr:oneCellAnchor>
    <xdr:from>
      <xdr:col>2</xdr:col>
      <xdr:colOff>438150</xdr:colOff>
      <xdr:row>66</xdr:row>
      <xdr:rowOff>142875</xdr:rowOff>
    </xdr:from>
    <xdr:ext cx="469937" cy="436786"/>
    <xdr:sp macro="" textlink="">
      <xdr:nvSpPr>
        <xdr:cNvPr id="84" name="Tekstvak 83"/>
        <xdr:cNvSpPr txBox="1"/>
      </xdr:nvSpPr>
      <xdr:spPr>
        <a:xfrm>
          <a:off x="1657350" y="17745075"/>
          <a:ext cx="469937" cy="436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270</a:t>
          </a:r>
          <a:r>
            <a:rPr lang="nl-NL" sz="1100" b="1" baseline="30000"/>
            <a:t>o</a:t>
          </a:r>
        </a:p>
        <a:p>
          <a:r>
            <a:rPr lang="nl-NL" sz="1100" b="1"/>
            <a:t>3π/4</a:t>
          </a:r>
        </a:p>
      </xdr:txBody>
    </xdr:sp>
    <xdr:clientData/>
  </xdr:oneCellAnchor>
  <xdr:oneCellAnchor>
    <xdr:from>
      <xdr:col>0</xdr:col>
      <xdr:colOff>57150</xdr:colOff>
      <xdr:row>58</xdr:row>
      <xdr:rowOff>171450</xdr:rowOff>
    </xdr:from>
    <xdr:ext cx="448777" cy="436786"/>
    <xdr:sp macro="" textlink="">
      <xdr:nvSpPr>
        <xdr:cNvPr id="85" name="Tekstvak 84"/>
        <xdr:cNvSpPr txBox="1"/>
      </xdr:nvSpPr>
      <xdr:spPr>
        <a:xfrm>
          <a:off x="57150" y="16221075"/>
          <a:ext cx="448777" cy="436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180</a:t>
          </a:r>
          <a:r>
            <a:rPr lang="nl-NL" sz="1100" b="1" baseline="30000"/>
            <a:t>o</a:t>
          </a:r>
        </a:p>
        <a:p>
          <a:r>
            <a:rPr lang="nl-NL" sz="1100" b="1"/>
            <a:t>   π</a:t>
          </a:r>
        </a:p>
      </xdr:txBody>
    </xdr:sp>
    <xdr:clientData/>
  </xdr:oneCellAnchor>
  <xdr:oneCellAnchor>
    <xdr:from>
      <xdr:col>3</xdr:col>
      <xdr:colOff>676275</xdr:colOff>
      <xdr:row>51</xdr:row>
      <xdr:rowOff>142875</xdr:rowOff>
    </xdr:from>
    <xdr:ext cx="398442" cy="436786"/>
    <xdr:sp macro="" textlink="">
      <xdr:nvSpPr>
        <xdr:cNvPr id="86" name="Tekstvak 85"/>
        <xdr:cNvSpPr txBox="1"/>
      </xdr:nvSpPr>
      <xdr:spPr>
        <a:xfrm>
          <a:off x="2438400" y="14801850"/>
          <a:ext cx="398442" cy="436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60</a:t>
          </a:r>
          <a:r>
            <a:rPr lang="nl-NL" sz="1100" b="1" baseline="30000"/>
            <a:t>o</a:t>
          </a:r>
        </a:p>
        <a:p>
          <a:r>
            <a:rPr lang="nl-NL" sz="1100" b="1"/>
            <a:t>π/</a:t>
          </a:r>
          <a:r>
            <a:rPr lang="nl-NL" sz="1100" b="1">
              <a:solidFill>
                <a:srgbClr val="FF0000"/>
              </a:solidFill>
            </a:rPr>
            <a:t>3</a:t>
          </a:r>
        </a:p>
      </xdr:txBody>
    </xdr:sp>
    <xdr:clientData/>
  </xdr:oneCellAnchor>
  <xdr:oneCellAnchor>
    <xdr:from>
      <xdr:col>4</xdr:col>
      <xdr:colOff>619125</xdr:colOff>
      <xdr:row>53</xdr:row>
      <xdr:rowOff>104775</xdr:rowOff>
    </xdr:from>
    <xdr:ext cx="398442" cy="436786"/>
    <xdr:sp macro="" textlink="">
      <xdr:nvSpPr>
        <xdr:cNvPr id="87" name="Tekstvak 86"/>
        <xdr:cNvSpPr txBox="1"/>
      </xdr:nvSpPr>
      <xdr:spPr>
        <a:xfrm>
          <a:off x="3048000" y="15173325"/>
          <a:ext cx="398442" cy="436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45</a:t>
          </a:r>
          <a:r>
            <a:rPr lang="nl-NL" sz="1100" b="1" baseline="30000"/>
            <a:t>o</a:t>
          </a:r>
        </a:p>
        <a:p>
          <a:r>
            <a:rPr lang="nl-NL" sz="1100" b="1"/>
            <a:t>π/</a:t>
          </a:r>
          <a:r>
            <a:rPr lang="nl-NL" sz="1100" b="1">
              <a:solidFill>
                <a:srgbClr val="FF0000"/>
              </a:solidFill>
            </a:rPr>
            <a:t>4</a:t>
          </a:r>
        </a:p>
      </xdr:txBody>
    </xdr:sp>
    <xdr:clientData/>
  </xdr:oneCellAnchor>
  <xdr:oneCellAnchor>
    <xdr:from>
      <xdr:col>5</xdr:col>
      <xdr:colOff>161925</xdr:colOff>
      <xdr:row>55</xdr:row>
      <xdr:rowOff>171450</xdr:rowOff>
    </xdr:from>
    <xdr:ext cx="398442" cy="436786"/>
    <xdr:sp macro="" textlink="">
      <xdr:nvSpPr>
        <xdr:cNvPr id="88" name="Tekstvak 87"/>
        <xdr:cNvSpPr txBox="1"/>
      </xdr:nvSpPr>
      <xdr:spPr>
        <a:xfrm>
          <a:off x="3209925" y="15621000"/>
          <a:ext cx="398442" cy="436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30</a:t>
          </a:r>
          <a:r>
            <a:rPr lang="nl-NL" sz="1100" b="1" baseline="30000"/>
            <a:t>o</a:t>
          </a:r>
        </a:p>
        <a:p>
          <a:r>
            <a:rPr lang="nl-NL" sz="1100" b="1"/>
            <a:t>π/</a:t>
          </a:r>
          <a:r>
            <a:rPr lang="nl-NL" sz="1100" b="1">
              <a:solidFill>
                <a:srgbClr val="FF0000"/>
              </a:solidFill>
            </a:rPr>
            <a:t>6</a:t>
          </a:r>
        </a:p>
      </xdr:txBody>
    </xdr:sp>
    <xdr:clientData/>
  </xdr:oneCellAnchor>
  <xdr:oneCellAnchor>
    <xdr:from>
      <xdr:col>5</xdr:col>
      <xdr:colOff>228600</xdr:colOff>
      <xdr:row>58</xdr:row>
      <xdr:rowOff>19049</xdr:rowOff>
    </xdr:from>
    <xdr:ext cx="1123950" cy="847725"/>
    <xdr:sp macro="" textlink="">
      <xdr:nvSpPr>
        <xdr:cNvPr id="89" name="Tekstvak 88"/>
        <xdr:cNvSpPr txBox="1"/>
      </xdr:nvSpPr>
      <xdr:spPr>
        <a:xfrm>
          <a:off x="3276600" y="16068674"/>
          <a:ext cx="1123950" cy="847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0</a:t>
          </a:r>
          <a:r>
            <a:rPr lang="nl-NL" sz="1100" b="1" baseline="30000"/>
            <a:t>o </a:t>
          </a:r>
          <a:r>
            <a:rPr lang="nl-NL" sz="1100" b="1" baseline="0"/>
            <a:t>         </a:t>
          </a:r>
        </a:p>
        <a:p>
          <a:r>
            <a:rPr lang="nl-NL" sz="1100" b="1" baseline="0"/>
            <a:t>0 rad</a:t>
          </a:r>
        </a:p>
        <a:p>
          <a:r>
            <a:rPr lang="nl-NL" sz="1100" b="1" baseline="0"/>
            <a:t>360</a:t>
          </a:r>
          <a:r>
            <a:rPr lang="nl-NL" sz="1100" b="1" baseline="30000"/>
            <a:t>o  </a:t>
          </a:r>
        </a:p>
        <a:p>
          <a:r>
            <a:rPr lang="nl-NL" sz="1100" b="1" baseline="0"/>
            <a:t>2</a:t>
          </a:r>
          <a:r>
            <a:rPr lang="nl-NL" sz="1100" b="1"/>
            <a:t>π  </a:t>
          </a:r>
        </a:p>
      </xdr:txBody>
    </xdr:sp>
    <xdr:clientData/>
  </xdr:oneCellAnchor>
  <xdr:twoCellAnchor>
    <xdr:from>
      <xdr:col>1</xdr:col>
      <xdr:colOff>9525</xdr:colOff>
      <xdr:row>37</xdr:row>
      <xdr:rowOff>0</xdr:rowOff>
    </xdr:from>
    <xdr:to>
      <xdr:col>5</xdr:col>
      <xdr:colOff>38100</xdr:colOff>
      <xdr:row>49</xdr:row>
      <xdr:rowOff>57150</xdr:rowOff>
    </xdr:to>
    <xdr:sp macro="" textlink="">
      <xdr:nvSpPr>
        <xdr:cNvPr id="90" name="Ovaal 89"/>
        <xdr:cNvSpPr/>
      </xdr:nvSpPr>
      <xdr:spPr>
        <a:xfrm>
          <a:off x="619125" y="11934825"/>
          <a:ext cx="2466975" cy="2400300"/>
        </a:xfrm>
        <a:prstGeom prst="ellipse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485775</xdr:colOff>
      <xdr:row>43</xdr:row>
      <xdr:rowOff>9525</xdr:rowOff>
    </xdr:from>
    <xdr:to>
      <xdr:col>5</xdr:col>
      <xdr:colOff>285750</xdr:colOff>
      <xdr:row>43</xdr:row>
      <xdr:rowOff>9525</xdr:rowOff>
    </xdr:to>
    <xdr:cxnSp macro="">
      <xdr:nvCxnSpPr>
        <xdr:cNvPr id="91" name="Rechte verbindingslijn 90"/>
        <xdr:cNvCxnSpPr/>
      </xdr:nvCxnSpPr>
      <xdr:spPr>
        <a:xfrm>
          <a:off x="485775" y="13087350"/>
          <a:ext cx="2847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590550</xdr:colOff>
      <xdr:row>36</xdr:row>
      <xdr:rowOff>28575</xdr:rowOff>
    </xdr:from>
    <xdr:to>
      <xdr:col>2</xdr:col>
      <xdr:colOff>590550</xdr:colOff>
      <xdr:row>50</xdr:row>
      <xdr:rowOff>28575</xdr:rowOff>
    </xdr:to>
    <xdr:cxnSp macro="">
      <xdr:nvCxnSpPr>
        <xdr:cNvPr id="92" name="Rechte verbindingslijn 91"/>
        <xdr:cNvCxnSpPr/>
      </xdr:nvCxnSpPr>
      <xdr:spPr>
        <a:xfrm rot="5400000">
          <a:off x="447675" y="13134975"/>
          <a:ext cx="27241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38</xdr:row>
      <xdr:rowOff>47625</xdr:rowOff>
    </xdr:from>
    <xdr:to>
      <xdr:col>4</xdr:col>
      <xdr:colOff>323850</xdr:colOff>
      <xdr:row>43</xdr:row>
      <xdr:rowOff>9525</xdr:rowOff>
    </xdr:to>
    <xdr:cxnSp macro="">
      <xdr:nvCxnSpPr>
        <xdr:cNvPr id="93" name="Rechte verbindingslijn 92"/>
        <xdr:cNvCxnSpPr/>
      </xdr:nvCxnSpPr>
      <xdr:spPr>
        <a:xfrm flipV="1">
          <a:off x="1828800" y="12172950"/>
          <a:ext cx="933450" cy="914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171450</xdr:colOff>
      <xdr:row>37</xdr:row>
      <xdr:rowOff>123825</xdr:rowOff>
    </xdr:from>
    <xdr:to>
      <xdr:col>3</xdr:col>
      <xdr:colOff>0</xdr:colOff>
      <xdr:row>43</xdr:row>
      <xdr:rowOff>9525</xdr:rowOff>
    </xdr:to>
    <xdr:cxnSp macro="">
      <xdr:nvCxnSpPr>
        <xdr:cNvPr id="94" name="Rechte verbindingslijn 93"/>
        <xdr:cNvCxnSpPr/>
      </xdr:nvCxnSpPr>
      <xdr:spPr>
        <a:xfrm rot="16200000" flipV="1">
          <a:off x="1095375" y="12353925"/>
          <a:ext cx="1028700" cy="4381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41</xdr:row>
      <xdr:rowOff>180975</xdr:rowOff>
    </xdr:from>
    <xdr:to>
      <xdr:col>2</xdr:col>
      <xdr:colOff>590550</xdr:colOff>
      <xdr:row>43</xdr:row>
      <xdr:rowOff>9525</xdr:rowOff>
    </xdr:to>
    <xdr:cxnSp macro="">
      <xdr:nvCxnSpPr>
        <xdr:cNvPr id="95" name="Rechte verbindingslijn 94"/>
        <xdr:cNvCxnSpPr/>
      </xdr:nvCxnSpPr>
      <xdr:spPr>
        <a:xfrm rot="10800000">
          <a:off x="628650" y="12877800"/>
          <a:ext cx="1181100" cy="209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370806</xdr:colOff>
      <xdr:row>43</xdr:row>
      <xdr:rowOff>9525</xdr:rowOff>
    </xdr:from>
    <xdr:to>
      <xdr:col>2</xdr:col>
      <xdr:colOff>590551</xdr:colOff>
      <xdr:row>47</xdr:row>
      <xdr:rowOff>115209</xdr:rowOff>
    </xdr:to>
    <xdr:cxnSp macro="">
      <xdr:nvCxnSpPr>
        <xdr:cNvPr id="96" name="Rechte verbindingslijn 95"/>
        <xdr:cNvCxnSpPr>
          <a:endCxn id="90" idx="3"/>
        </xdr:cNvCxnSpPr>
      </xdr:nvCxnSpPr>
      <xdr:spPr>
        <a:xfrm rot="5400000">
          <a:off x="946949" y="13120807"/>
          <a:ext cx="896259" cy="82934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590550</xdr:colOff>
      <xdr:row>43</xdr:row>
      <xdr:rowOff>9525</xdr:rowOff>
    </xdr:from>
    <xdr:to>
      <xdr:col>3</xdr:col>
      <xdr:colOff>323850</xdr:colOff>
      <xdr:row>49</xdr:row>
      <xdr:rowOff>47625</xdr:rowOff>
    </xdr:to>
    <xdr:cxnSp macro="">
      <xdr:nvCxnSpPr>
        <xdr:cNvPr id="97" name="Rechte verbindingslijn 96"/>
        <xdr:cNvCxnSpPr/>
      </xdr:nvCxnSpPr>
      <xdr:spPr>
        <a:xfrm rot="16200000" flipH="1">
          <a:off x="1362075" y="13535025"/>
          <a:ext cx="1238250" cy="3429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43</xdr:row>
      <xdr:rowOff>9525</xdr:rowOff>
    </xdr:from>
    <xdr:to>
      <xdr:col>5</xdr:col>
      <xdr:colOff>0</xdr:colOff>
      <xdr:row>45</xdr:row>
      <xdr:rowOff>47625</xdr:rowOff>
    </xdr:to>
    <xdr:cxnSp macro="">
      <xdr:nvCxnSpPr>
        <xdr:cNvPr id="98" name="Rechte verbindingslijn 97"/>
        <xdr:cNvCxnSpPr/>
      </xdr:nvCxnSpPr>
      <xdr:spPr>
        <a:xfrm>
          <a:off x="1828800" y="13087350"/>
          <a:ext cx="1219200" cy="4191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228601</xdr:colOff>
      <xdr:row>38</xdr:row>
      <xdr:rowOff>123825</xdr:rowOff>
    </xdr:from>
    <xdr:to>
      <xdr:col>4</xdr:col>
      <xdr:colOff>342613</xdr:colOff>
      <xdr:row>39</xdr:row>
      <xdr:rowOff>19296</xdr:rowOff>
    </xdr:to>
    <xdr:cxnSp macro="">
      <xdr:nvCxnSpPr>
        <xdr:cNvPr id="99" name="Rechte verbindingslijn met pijl 98"/>
        <xdr:cNvCxnSpPr/>
      </xdr:nvCxnSpPr>
      <xdr:spPr>
        <a:xfrm rot="16200000" flipV="1">
          <a:off x="2681021" y="12235130"/>
          <a:ext cx="85971" cy="11401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257175</xdr:colOff>
      <xdr:row>125</xdr:row>
      <xdr:rowOff>104775</xdr:rowOff>
    </xdr:from>
    <xdr:to>
      <xdr:col>0</xdr:col>
      <xdr:colOff>542925</xdr:colOff>
      <xdr:row>125</xdr:row>
      <xdr:rowOff>106363</xdr:rowOff>
    </xdr:to>
    <xdr:cxnSp macro="">
      <xdr:nvCxnSpPr>
        <xdr:cNvPr id="100" name="Rechte verbindingslijn met pijl 99"/>
        <xdr:cNvCxnSpPr/>
      </xdr:nvCxnSpPr>
      <xdr:spPr>
        <a:xfrm>
          <a:off x="257175" y="27355800"/>
          <a:ext cx="28575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133350</xdr:colOff>
      <xdr:row>42</xdr:row>
      <xdr:rowOff>85725</xdr:rowOff>
    </xdr:from>
    <xdr:to>
      <xdr:col>3</xdr:col>
      <xdr:colOff>209550</xdr:colOff>
      <xdr:row>42</xdr:row>
      <xdr:rowOff>180975</xdr:rowOff>
    </xdr:to>
    <xdr:cxnSp macro="">
      <xdr:nvCxnSpPr>
        <xdr:cNvPr id="101" name="Rechte verbindingslijn met pijl 100"/>
        <xdr:cNvCxnSpPr/>
      </xdr:nvCxnSpPr>
      <xdr:spPr>
        <a:xfrm rot="16200000" flipV="1">
          <a:off x="1952625" y="12982575"/>
          <a:ext cx="95250" cy="762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600075</xdr:colOff>
      <xdr:row>84</xdr:row>
      <xdr:rowOff>9525</xdr:rowOff>
    </xdr:from>
    <xdr:to>
      <xdr:col>1</xdr:col>
      <xdr:colOff>600075</xdr:colOff>
      <xdr:row>90</xdr:row>
      <xdr:rowOff>9525</xdr:rowOff>
    </xdr:to>
    <xdr:cxnSp macro="">
      <xdr:nvCxnSpPr>
        <xdr:cNvPr id="102" name="Rechte verbindingslijn 101"/>
        <xdr:cNvCxnSpPr/>
      </xdr:nvCxnSpPr>
      <xdr:spPr>
        <a:xfrm rot="5400000">
          <a:off x="595312" y="21274088"/>
          <a:ext cx="12287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333375</xdr:colOff>
      <xdr:row>84</xdr:row>
      <xdr:rowOff>28575</xdr:rowOff>
    </xdr:from>
    <xdr:to>
      <xdr:col>1</xdr:col>
      <xdr:colOff>581025</xdr:colOff>
      <xdr:row>90</xdr:row>
      <xdr:rowOff>0</xdr:rowOff>
    </xdr:to>
    <xdr:cxnSp macro="">
      <xdr:nvCxnSpPr>
        <xdr:cNvPr id="103" name="Rechte verbindingslijn 102"/>
        <xdr:cNvCxnSpPr/>
      </xdr:nvCxnSpPr>
      <xdr:spPr>
        <a:xfrm rot="5400000">
          <a:off x="161925" y="20850225"/>
          <a:ext cx="1200150" cy="857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333375</xdr:colOff>
      <xdr:row>90</xdr:row>
      <xdr:rowOff>9525</xdr:rowOff>
    </xdr:from>
    <xdr:to>
      <xdr:col>1</xdr:col>
      <xdr:colOff>600075</xdr:colOff>
      <xdr:row>90</xdr:row>
      <xdr:rowOff>9525</xdr:rowOff>
    </xdr:to>
    <xdr:cxnSp macro="">
      <xdr:nvCxnSpPr>
        <xdr:cNvPr id="104" name="Rechte verbindingslijn 103"/>
        <xdr:cNvCxnSpPr/>
      </xdr:nvCxnSpPr>
      <xdr:spPr>
        <a:xfrm>
          <a:off x="333375" y="218884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485775</xdr:colOff>
      <xdr:row>89</xdr:row>
      <xdr:rowOff>57150</xdr:rowOff>
    </xdr:from>
    <xdr:to>
      <xdr:col>1</xdr:col>
      <xdr:colOff>600075</xdr:colOff>
      <xdr:row>89</xdr:row>
      <xdr:rowOff>57150</xdr:rowOff>
    </xdr:to>
    <xdr:cxnSp macro="">
      <xdr:nvCxnSpPr>
        <xdr:cNvPr id="105" name="Rechte verbindingslijn 104"/>
        <xdr:cNvCxnSpPr/>
      </xdr:nvCxnSpPr>
      <xdr:spPr>
        <a:xfrm>
          <a:off x="1095375" y="21717000"/>
          <a:ext cx="114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89</xdr:row>
      <xdr:rowOff>47625</xdr:rowOff>
    </xdr:from>
    <xdr:to>
      <xdr:col>1</xdr:col>
      <xdr:colOff>476250</xdr:colOff>
      <xdr:row>90</xdr:row>
      <xdr:rowOff>9525</xdr:rowOff>
    </xdr:to>
    <xdr:cxnSp macro="">
      <xdr:nvCxnSpPr>
        <xdr:cNvPr id="106" name="Rechte verbindingslijn 105"/>
        <xdr:cNvCxnSpPr/>
      </xdr:nvCxnSpPr>
      <xdr:spPr>
        <a:xfrm rot="5400000">
          <a:off x="995362" y="21797963"/>
          <a:ext cx="180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86</xdr:row>
      <xdr:rowOff>142876</xdr:rowOff>
    </xdr:from>
    <xdr:to>
      <xdr:col>6</xdr:col>
      <xdr:colOff>0</xdr:colOff>
      <xdr:row>90</xdr:row>
      <xdr:rowOff>9526</xdr:rowOff>
    </xdr:to>
    <xdr:cxnSp macro="">
      <xdr:nvCxnSpPr>
        <xdr:cNvPr id="107" name="Rechte verbindingslijn 106"/>
        <xdr:cNvCxnSpPr/>
      </xdr:nvCxnSpPr>
      <xdr:spPr>
        <a:xfrm rot="5400000">
          <a:off x="3309938" y="21540788"/>
          <a:ext cx="6858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86</xdr:row>
      <xdr:rowOff>142874</xdr:rowOff>
    </xdr:from>
    <xdr:to>
      <xdr:col>5</xdr:col>
      <xdr:colOff>590550</xdr:colOff>
      <xdr:row>89</xdr:row>
      <xdr:rowOff>209549</xdr:rowOff>
    </xdr:to>
    <xdr:cxnSp macro="">
      <xdr:nvCxnSpPr>
        <xdr:cNvPr id="108" name="Rechte verbindingslijn 107"/>
        <xdr:cNvCxnSpPr/>
      </xdr:nvCxnSpPr>
      <xdr:spPr>
        <a:xfrm rot="10800000" flipV="1">
          <a:off x="2400300" y="21202649"/>
          <a:ext cx="1238250" cy="6667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89</xdr:row>
      <xdr:rowOff>209550</xdr:rowOff>
    </xdr:from>
    <xdr:to>
      <xdr:col>6</xdr:col>
      <xdr:colOff>0</xdr:colOff>
      <xdr:row>89</xdr:row>
      <xdr:rowOff>209550</xdr:rowOff>
    </xdr:to>
    <xdr:cxnSp macro="">
      <xdr:nvCxnSpPr>
        <xdr:cNvPr id="109" name="Rechte verbindingslijn 108"/>
        <xdr:cNvCxnSpPr/>
      </xdr:nvCxnSpPr>
      <xdr:spPr>
        <a:xfrm>
          <a:off x="2438400" y="21869400"/>
          <a:ext cx="1219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485775</xdr:colOff>
      <xdr:row>89</xdr:row>
      <xdr:rowOff>57150</xdr:rowOff>
    </xdr:from>
    <xdr:to>
      <xdr:col>5</xdr:col>
      <xdr:colOff>600075</xdr:colOff>
      <xdr:row>89</xdr:row>
      <xdr:rowOff>57150</xdr:rowOff>
    </xdr:to>
    <xdr:cxnSp macro="">
      <xdr:nvCxnSpPr>
        <xdr:cNvPr id="110" name="Rechte verbindingslijn 109"/>
        <xdr:cNvCxnSpPr/>
      </xdr:nvCxnSpPr>
      <xdr:spPr>
        <a:xfrm>
          <a:off x="3533775" y="21717000"/>
          <a:ext cx="114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476250</xdr:colOff>
      <xdr:row>89</xdr:row>
      <xdr:rowOff>47625</xdr:rowOff>
    </xdr:from>
    <xdr:to>
      <xdr:col>5</xdr:col>
      <xdr:colOff>476250</xdr:colOff>
      <xdr:row>90</xdr:row>
      <xdr:rowOff>9525</xdr:rowOff>
    </xdr:to>
    <xdr:cxnSp macro="">
      <xdr:nvCxnSpPr>
        <xdr:cNvPr id="111" name="Rechte verbindingslijn 110"/>
        <xdr:cNvCxnSpPr/>
      </xdr:nvCxnSpPr>
      <xdr:spPr>
        <a:xfrm rot="5400000">
          <a:off x="3433762" y="21797963"/>
          <a:ext cx="180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381000</xdr:colOff>
      <xdr:row>88</xdr:row>
      <xdr:rowOff>142875</xdr:rowOff>
    </xdr:from>
    <xdr:ext cx="377283" cy="264560"/>
    <xdr:sp macro="" textlink="">
      <xdr:nvSpPr>
        <xdr:cNvPr id="112" name="Tekstvak 111"/>
        <xdr:cNvSpPr txBox="1"/>
      </xdr:nvSpPr>
      <xdr:spPr>
        <a:xfrm>
          <a:off x="381000" y="21612225"/>
          <a:ext cx="3772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60</a:t>
          </a:r>
          <a:r>
            <a:rPr lang="nl-NL" sz="1100" baseline="30000"/>
            <a:t>o</a:t>
          </a:r>
        </a:p>
      </xdr:txBody>
    </xdr:sp>
    <xdr:clientData/>
  </xdr:oneCellAnchor>
  <xdr:oneCellAnchor>
    <xdr:from>
      <xdr:col>1</xdr:col>
      <xdr:colOff>304800</xdr:colOff>
      <xdr:row>84</xdr:row>
      <xdr:rowOff>180975</xdr:rowOff>
    </xdr:from>
    <xdr:ext cx="377283" cy="264560"/>
    <xdr:sp macro="" textlink="">
      <xdr:nvSpPr>
        <xdr:cNvPr id="113" name="Tekstvak 112"/>
        <xdr:cNvSpPr txBox="1"/>
      </xdr:nvSpPr>
      <xdr:spPr>
        <a:xfrm>
          <a:off x="914400" y="20831175"/>
          <a:ext cx="3772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30</a:t>
          </a:r>
          <a:r>
            <a:rPr lang="nl-NL" sz="1100" baseline="30000"/>
            <a:t>o</a:t>
          </a:r>
        </a:p>
      </xdr:txBody>
    </xdr:sp>
    <xdr:clientData/>
  </xdr:oneCellAnchor>
  <xdr:twoCellAnchor>
    <xdr:from>
      <xdr:col>9</xdr:col>
      <xdr:colOff>590551</xdr:colOff>
      <xdr:row>85</xdr:row>
      <xdr:rowOff>47624</xdr:rowOff>
    </xdr:from>
    <xdr:to>
      <xdr:col>9</xdr:col>
      <xdr:colOff>600077</xdr:colOff>
      <xdr:row>90</xdr:row>
      <xdr:rowOff>9525</xdr:rowOff>
    </xdr:to>
    <xdr:cxnSp macro="">
      <xdr:nvCxnSpPr>
        <xdr:cNvPr id="114" name="Rechte verbindingslijn 113"/>
        <xdr:cNvCxnSpPr/>
      </xdr:nvCxnSpPr>
      <xdr:spPr>
        <a:xfrm rot="16200000" flipH="1">
          <a:off x="5595938" y="21397912"/>
          <a:ext cx="971551" cy="95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171451</xdr:colOff>
      <xdr:row>85</xdr:row>
      <xdr:rowOff>47626</xdr:rowOff>
    </xdr:from>
    <xdr:to>
      <xdr:col>9</xdr:col>
      <xdr:colOff>590552</xdr:colOff>
      <xdr:row>90</xdr:row>
      <xdr:rowOff>9528</xdr:rowOff>
    </xdr:to>
    <xdr:cxnSp macro="">
      <xdr:nvCxnSpPr>
        <xdr:cNvPr id="115" name="Rechte verbindingslijn 114"/>
        <xdr:cNvCxnSpPr/>
      </xdr:nvCxnSpPr>
      <xdr:spPr>
        <a:xfrm rot="10800000" flipV="1">
          <a:off x="5048251" y="20916901"/>
          <a:ext cx="1028701" cy="97155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171450</xdr:colOff>
      <xdr:row>90</xdr:row>
      <xdr:rowOff>9525</xdr:rowOff>
    </xdr:from>
    <xdr:to>
      <xdr:col>9</xdr:col>
      <xdr:colOff>600075</xdr:colOff>
      <xdr:row>90</xdr:row>
      <xdr:rowOff>9525</xdr:rowOff>
    </xdr:to>
    <xdr:cxnSp macro="">
      <xdr:nvCxnSpPr>
        <xdr:cNvPr id="116" name="Rechte verbindingslijn 115"/>
        <xdr:cNvCxnSpPr/>
      </xdr:nvCxnSpPr>
      <xdr:spPr>
        <a:xfrm>
          <a:off x="5048250" y="21888450"/>
          <a:ext cx="10382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485775</xdr:colOff>
      <xdr:row>89</xdr:row>
      <xdr:rowOff>57150</xdr:rowOff>
    </xdr:from>
    <xdr:to>
      <xdr:col>9</xdr:col>
      <xdr:colOff>600075</xdr:colOff>
      <xdr:row>89</xdr:row>
      <xdr:rowOff>57150</xdr:rowOff>
    </xdr:to>
    <xdr:cxnSp macro="">
      <xdr:nvCxnSpPr>
        <xdr:cNvPr id="117" name="Rechte verbindingslijn 116"/>
        <xdr:cNvCxnSpPr/>
      </xdr:nvCxnSpPr>
      <xdr:spPr>
        <a:xfrm>
          <a:off x="5972175" y="21717000"/>
          <a:ext cx="114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476250</xdr:colOff>
      <xdr:row>89</xdr:row>
      <xdr:rowOff>47625</xdr:rowOff>
    </xdr:from>
    <xdr:to>
      <xdr:col>9</xdr:col>
      <xdr:colOff>476250</xdr:colOff>
      <xdr:row>90</xdr:row>
      <xdr:rowOff>9525</xdr:rowOff>
    </xdr:to>
    <xdr:cxnSp macro="">
      <xdr:nvCxnSpPr>
        <xdr:cNvPr id="118" name="Rechte verbindingslijn 117"/>
        <xdr:cNvCxnSpPr/>
      </xdr:nvCxnSpPr>
      <xdr:spPr>
        <a:xfrm rot="5400000">
          <a:off x="5872162" y="21797963"/>
          <a:ext cx="180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161925</xdr:colOff>
      <xdr:row>88</xdr:row>
      <xdr:rowOff>180975</xdr:rowOff>
    </xdr:from>
    <xdr:ext cx="377283" cy="264560"/>
    <xdr:sp macro="" textlink="">
      <xdr:nvSpPr>
        <xdr:cNvPr id="119" name="Tekstvak 118"/>
        <xdr:cNvSpPr txBox="1"/>
      </xdr:nvSpPr>
      <xdr:spPr>
        <a:xfrm>
          <a:off x="2600325" y="21650325"/>
          <a:ext cx="3772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30</a:t>
          </a:r>
          <a:r>
            <a:rPr lang="nl-NL" sz="1100" baseline="30000"/>
            <a:t>o</a:t>
          </a:r>
        </a:p>
      </xdr:txBody>
    </xdr:sp>
    <xdr:clientData/>
  </xdr:oneCellAnchor>
  <xdr:oneCellAnchor>
    <xdr:from>
      <xdr:col>5</xdr:col>
      <xdr:colOff>314325</xdr:colOff>
      <xdr:row>86</xdr:row>
      <xdr:rowOff>171450</xdr:rowOff>
    </xdr:from>
    <xdr:ext cx="377283" cy="264560"/>
    <xdr:sp macro="" textlink="">
      <xdr:nvSpPr>
        <xdr:cNvPr id="120" name="Tekstvak 119"/>
        <xdr:cNvSpPr txBox="1"/>
      </xdr:nvSpPr>
      <xdr:spPr>
        <a:xfrm>
          <a:off x="3362325" y="21231225"/>
          <a:ext cx="3772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60</a:t>
          </a:r>
          <a:r>
            <a:rPr lang="nl-NL" sz="1100" baseline="30000"/>
            <a:t>o</a:t>
          </a:r>
        </a:p>
      </xdr:txBody>
    </xdr:sp>
    <xdr:clientData/>
  </xdr:oneCellAnchor>
  <xdr:twoCellAnchor>
    <xdr:from>
      <xdr:col>7</xdr:col>
      <xdr:colOff>476250</xdr:colOff>
      <xdr:row>97</xdr:row>
      <xdr:rowOff>114300</xdr:rowOff>
    </xdr:from>
    <xdr:to>
      <xdr:col>8</xdr:col>
      <xdr:colOff>361950</xdr:colOff>
      <xdr:row>97</xdr:row>
      <xdr:rowOff>115888</xdr:rowOff>
    </xdr:to>
    <xdr:cxnSp macro="">
      <xdr:nvCxnSpPr>
        <xdr:cNvPr id="121" name="Rechte verbindingslijn met pijl 120"/>
        <xdr:cNvCxnSpPr/>
      </xdr:nvCxnSpPr>
      <xdr:spPr>
        <a:xfrm rot="10800000">
          <a:off x="4743450" y="12172950"/>
          <a:ext cx="49530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457200</xdr:colOff>
      <xdr:row>78</xdr:row>
      <xdr:rowOff>85725</xdr:rowOff>
    </xdr:from>
    <xdr:ext cx="491096" cy="436786"/>
    <xdr:sp macro="" textlink="">
      <xdr:nvSpPr>
        <xdr:cNvPr id="122" name="Tekstvak 121"/>
        <xdr:cNvSpPr txBox="1"/>
      </xdr:nvSpPr>
      <xdr:spPr>
        <a:xfrm>
          <a:off x="4724400" y="19592925"/>
          <a:ext cx="49109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sin </a:t>
          </a:r>
          <a:r>
            <a:rPr lang="el-GR" sz="1100" b="1"/>
            <a:t>α</a:t>
          </a:r>
          <a:endParaRPr lang="nl-NL" sz="1100" b="1"/>
        </a:p>
        <a:p>
          <a:r>
            <a:rPr lang="nl-NL" sz="1100" b="1"/>
            <a:t>cos </a:t>
          </a:r>
          <a:r>
            <a:rPr lang="el-GR" sz="1100" b="1"/>
            <a:t>α</a:t>
          </a:r>
          <a:endParaRPr lang="nl-NL" sz="1100" b="1"/>
        </a:p>
      </xdr:txBody>
    </xdr:sp>
    <xdr:clientData/>
  </xdr:oneCellAnchor>
  <xdr:twoCellAnchor>
    <xdr:from>
      <xdr:col>7</xdr:col>
      <xdr:colOff>457200</xdr:colOff>
      <xdr:row>79</xdr:row>
      <xdr:rowOff>113618</xdr:rowOff>
    </xdr:from>
    <xdr:to>
      <xdr:col>8</xdr:col>
      <xdr:colOff>338696</xdr:colOff>
      <xdr:row>79</xdr:row>
      <xdr:rowOff>113618</xdr:rowOff>
    </xdr:to>
    <xdr:cxnSp macro="">
      <xdr:nvCxnSpPr>
        <xdr:cNvPr id="123" name="Rechte verbindingslijn 122"/>
        <xdr:cNvCxnSpPr/>
      </xdr:nvCxnSpPr>
      <xdr:spPr>
        <a:xfrm rot="10800000" flipH="1">
          <a:off x="4724400" y="19811318"/>
          <a:ext cx="49109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320</xdr:row>
      <xdr:rowOff>0</xdr:rowOff>
    </xdr:from>
    <xdr:to>
      <xdr:col>10</xdr:col>
      <xdr:colOff>587144</xdr:colOff>
      <xdr:row>332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812000"/>
          <a:ext cx="6683144" cy="2314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333</xdr:row>
      <xdr:rowOff>152400</xdr:rowOff>
    </xdr:from>
    <xdr:to>
      <xdr:col>11</xdr:col>
      <xdr:colOff>285750</xdr:colOff>
      <xdr:row>366</xdr:row>
      <xdr:rowOff>72256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2250400"/>
          <a:ext cx="6991350" cy="62063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6</xdr:col>
      <xdr:colOff>514350</xdr:colOff>
      <xdr:row>340</xdr:row>
      <xdr:rowOff>161925</xdr:rowOff>
    </xdr:from>
    <xdr:to>
      <xdr:col>9</xdr:col>
      <xdr:colOff>419100</xdr:colOff>
      <xdr:row>342</xdr:row>
      <xdr:rowOff>180975</xdr:rowOff>
    </xdr:to>
    <xdr:sp macro="" textlink="">
      <xdr:nvSpPr>
        <xdr:cNvPr id="126" name="Rechthoek 125"/>
        <xdr:cNvSpPr/>
      </xdr:nvSpPr>
      <xdr:spPr>
        <a:xfrm>
          <a:off x="4171950" y="23602950"/>
          <a:ext cx="1733550" cy="400050"/>
        </a:xfrm>
        <a:prstGeom prst="rect">
          <a:avLst/>
        </a:prstGeom>
        <a:solidFill>
          <a:srgbClr val="FFC000">
            <a:alpha val="47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514350</xdr:colOff>
      <xdr:row>343</xdr:row>
      <xdr:rowOff>123825</xdr:rowOff>
    </xdr:from>
    <xdr:to>
      <xdr:col>9</xdr:col>
      <xdr:colOff>419100</xdr:colOff>
      <xdr:row>346</xdr:row>
      <xdr:rowOff>180975</xdr:rowOff>
    </xdr:to>
    <xdr:sp macro="" textlink="">
      <xdr:nvSpPr>
        <xdr:cNvPr id="127" name="Rechthoek 126"/>
        <xdr:cNvSpPr/>
      </xdr:nvSpPr>
      <xdr:spPr>
        <a:xfrm>
          <a:off x="4171950" y="24136350"/>
          <a:ext cx="1733550" cy="628650"/>
        </a:xfrm>
        <a:prstGeom prst="rect">
          <a:avLst/>
        </a:prstGeom>
        <a:solidFill>
          <a:srgbClr val="FFC000">
            <a:alpha val="5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19050</xdr:colOff>
      <xdr:row>333</xdr:row>
      <xdr:rowOff>47625</xdr:rowOff>
    </xdr:from>
    <xdr:to>
      <xdr:col>9</xdr:col>
      <xdr:colOff>419100</xdr:colOff>
      <xdr:row>346</xdr:row>
      <xdr:rowOff>180975</xdr:rowOff>
    </xdr:to>
    <xdr:sp macro="" textlink="">
      <xdr:nvSpPr>
        <xdr:cNvPr id="128" name="Rechthoek 127"/>
        <xdr:cNvSpPr/>
      </xdr:nvSpPr>
      <xdr:spPr>
        <a:xfrm>
          <a:off x="19050" y="22155150"/>
          <a:ext cx="5886450" cy="2609850"/>
        </a:xfrm>
        <a:prstGeom prst="rect">
          <a:avLst/>
        </a:prstGeom>
        <a:solidFill>
          <a:srgbClr val="FFFF00">
            <a:alpha val="18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2</xdr:col>
      <xdr:colOff>95250</xdr:colOff>
      <xdr:row>333</xdr:row>
      <xdr:rowOff>28575</xdr:rowOff>
    </xdr:from>
    <xdr:ext cx="3288080" cy="264560"/>
    <xdr:sp macro="" textlink="">
      <xdr:nvSpPr>
        <xdr:cNvPr id="129" name="Tekstvak 128"/>
        <xdr:cNvSpPr txBox="1"/>
      </xdr:nvSpPr>
      <xdr:spPr>
        <a:xfrm>
          <a:off x="1314450" y="37661850"/>
          <a:ext cx="328808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BEREDENEREN</a:t>
          </a:r>
          <a:r>
            <a:rPr lang="nl-NL" sz="1100" b="1" baseline="0"/>
            <a:t> AAN DE HAND VAN EENHEIDSCIRKEL</a:t>
          </a:r>
          <a:endParaRPr lang="nl-NL" sz="1100" b="1"/>
        </a:p>
      </xdr:txBody>
    </xdr:sp>
    <xdr:clientData/>
  </xdr:oneCellAnchor>
  <xdr:oneCellAnchor>
    <xdr:from>
      <xdr:col>9</xdr:col>
      <xdr:colOff>371475</xdr:colOff>
      <xdr:row>340</xdr:row>
      <xdr:rowOff>123825</xdr:rowOff>
    </xdr:from>
    <xdr:ext cx="1549655" cy="436786"/>
    <xdr:sp macro="" textlink="">
      <xdr:nvSpPr>
        <xdr:cNvPr id="130" name="Tekstvak 129"/>
        <xdr:cNvSpPr txBox="1"/>
      </xdr:nvSpPr>
      <xdr:spPr>
        <a:xfrm>
          <a:off x="5857875" y="60017025"/>
          <a:ext cx="154965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Formule Eenheidscirkel</a:t>
          </a:r>
        </a:p>
        <a:p>
          <a:r>
            <a:rPr lang="nl-NL" sz="1100" b="1" baseline="0"/>
            <a:t>Drie vormen kennen</a:t>
          </a:r>
        </a:p>
      </xdr:txBody>
    </xdr:sp>
    <xdr:clientData/>
  </xdr:oneCellAnchor>
  <xdr:oneCellAnchor>
    <xdr:from>
      <xdr:col>9</xdr:col>
      <xdr:colOff>361950</xdr:colOff>
      <xdr:row>344</xdr:row>
      <xdr:rowOff>104775</xdr:rowOff>
    </xdr:from>
    <xdr:ext cx="1548181" cy="264560"/>
    <xdr:sp macro="" textlink="">
      <xdr:nvSpPr>
        <xdr:cNvPr id="131" name="Tekstvak 130"/>
        <xdr:cNvSpPr txBox="1"/>
      </xdr:nvSpPr>
      <xdr:spPr>
        <a:xfrm>
          <a:off x="5848350" y="24307800"/>
          <a:ext cx="15481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Weten en beredeneren</a:t>
          </a:r>
        </a:p>
      </xdr:txBody>
    </xdr:sp>
    <xdr:clientData/>
  </xdr:oneCellAnchor>
  <xdr:twoCellAnchor>
    <xdr:from>
      <xdr:col>3</xdr:col>
      <xdr:colOff>514350</xdr:colOff>
      <xdr:row>59</xdr:row>
      <xdr:rowOff>57150</xdr:rowOff>
    </xdr:from>
    <xdr:to>
      <xdr:col>3</xdr:col>
      <xdr:colOff>590550</xdr:colOff>
      <xdr:row>59</xdr:row>
      <xdr:rowOff>171450</xdr:rowOff>
    </xdr:to>
    <xdr:cxnSp macro="">
      <xdr:nvCxnSpPr>
        <xdr:cNvPr id="133" name="Rechte verbindingslijn met pijl 132"/>
        <xdr:cNvCxnSpPr/>
      </xdr:nvCxnSpPr>
      <xdr:spPr>
        <a:xfrm rot="16200000" flipV="1">
          <a:off x="2324100" y="4867275"/>
          <a:ext cx="114300" cy="762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60</xdr:row>
      <xdr:rowOff>0</xdr:rowOff>
    </xdr:from>
    <xdr:to>
      <xdr:col>3</xdr:col>
      <xdr:colOff>590550</xdr:colOff>
      <xdr:row>60</xdr:row>
      <xdr:rowOff>133350</xdr:rowOff>
    </xdr:to>
    <xdr:cxnSp macro="">
      <xdr:nvCxnSpPr>
        <xdr:cNvPr id="135" name="Rechte verbindingslijn met pijl 134"/>
        <xdr:cNvCxnSpPr/>
      </xdr:nvCxnSpPr>
      <xdr:spPr>
        <a:xfrm rot="5400000">
          <a:off x="2305050" y="5000625"/>
          <a:ext cx="133350" cy="952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221</xdr:row>
      <xdr:rowOff>0</xdr:rowOff>
    </xdr:from>
    <xdr:to>
      <xdr:col>11</xdr:col>
      <xdr:colOff>521730</xdr:colOff>
      <xdr:row>239</xdr:row>
      <xdr:rowOff>152400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9737050"/>
          <a:ext cx="7227330" cy="358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242</xdr:row>
      <xdr:rowOff>28575</xdr:rowOff>
    </xdr:from>
    <xdr:to>
      <xdr:col>11</xdr:col>
      <xdr:colOff>533400</xdr:colOff>
      <xdr:row>266</xdr:row>
      <xdr:rowOff>94993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34337625"/>
          <a:ext cx="7200900" cy="46384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76200</xdr:colOff>
      <xdr:row>227</xdr:row>
      <xdr:rowOff>133350</xdr:rowOff>
    </xdr:from>
    <xdr:ext cx="381899" cy="264560"/>
    <xdr:sp macro="" textlink="">
      <xdr:nvSpPr>
        <xdr:cNvPr id="138" name="Tekstvak 137"/>
        <xdr:cNvSpPr txBox="1"/>
      </xdr:nvSpPr>
      <xdr:spPr>
        <a:xfrm>
          <a:off x="3733800" y="31013400"/>
          <a:ext cx="38189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SIN</a:t>
          </a:r>
        </a:p>
      </xdr:txBody>
    </xdr:sp>
    <xdr:clientData/>
  </xdr:oneCellAnchor>
  <xdr:oneCellAnchor>
    <xdr:from>
      <xdr:col>5</xdr:col>
      <xdr:colOff>323850</xdr:colOff>
      <xdr:row>232</xdr:row>
      <xdr:rowOff>57150</xdr:rowOff>
    </xdr:from>
    <xdr:ext cx="421397" cy="264560"/>
    <xdr:sp macro="" textlink="">
      <xdr:nvSpPr>
        <xdr:cNvPr id="139" name="Tekstvak 138"/>
        <xdr:cNvSpPr txBox="1"/>
      </xdr:nvSpPr>
      <xdr:spPr>
        <a:xfrm>
          <a:off x="3371850" y="31889700"/>
          <a:ext cx="4213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COS</a:t>
          </a:r>
        </a:p>
      </xdr:txBody>
    </xdr:sp>
    <xdr:clientData/>
  </xdr:oneCellAnchor>
  <xdr:oneCellAnchor>
    <xdr:from>
      <xdr:col>2</xdr:col>
      <xdr:colOff>590550</xdr:colOff>
      <xdr:row>248</xdr:row>
      <xdr:rowOff>95250</xdr:rowOff>
    </xdr:from>
    <xdr:ext cx="571500" cy="245510"/>
    <xdr:sp macro="" textlink="">
      <xdr:nvSpPr>
        <xdr:cNvPr id="140" name="Tekstvak 139"/>
        <xdr:cNvSpPr txBox="1"/>
      </xdr:nvSpPr>
      <xdr:spPr>
        <a:xfrm>
          <a:off x="1809750" y="35166300"/>
          <a:ext cx="571500" cy="2455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TAN</a:t>
          </a:r>
        </a:p>
      </xdr:txBody>
    </xdr:sp>
    <xdr:clientData/>
  </xdr:oneCellAnchor>
  <xdr:twoCellAnchor>
    <xdr:from>
      <xdr:col>2</xdr:col>
      <xdr:colOff>495300</xdr:colOff>
      <xdr:row>250</xdr:row>
      <xdr:rowOff>85725</xdr:rowOff>
    </xdr:from>
    <xdr:to>
      <xdr:col>10</xdr:col>
      <xdr:colOff>419100</xdr:colOff>
      <xdr:row>250</xdr:row>
      <xdr:rowOff>123825</xdr:rowOff>
    </xdr:to>
    <xdr:cxnSp macro="">
      <xdr:nvCxnSpPr>
        <xdr:cNvPr id="142" name="Rechte verbindingslijn 141"/>
        <xdr:cNvCxnSpPr/>
      </xdr:nvCxnSpPr>
      <xdr:spPr>
        <a:xfrm flipV="1">
          <a:off x="1714500" y="35947350"/>
          <a:ext cx="4800600" cy="381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514350</xdr:colOff>
      <xdr:row>257</xdr:row>
      <xdr:rowOff>57150</xdr:rowOff>
    </xdr:from>
    <xdr:to>
      <xdr:col>10</xdr:col>
      <xdr:colOff>438150</xdr:colOff>
      <xdr:row>257</xdr:row>
      <xdr:rowOff>95250</xdr:rowOff>
    </xdr:to>
    <xdr:cxnSp macro="">
      <xdr:nvCxnSpPr>
        <xdr:cNvPr id="144" name="Rechte verbindingslijn 143"/>
        <xdr:cNvCxnSpPr/>
      </xdr:nvCxnSpPr>
      <xdr:spPr>
        <a:xfrm flipV="1">
          <a:off x="1733550" y="37252275"/>
          <a:ext cx="4800600" cy="381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304800</xdr:colOff>
      <xdr:row>242</xdr:row>
      <xdr:rowOff>0</xdr:rowOff>
    </xdr:from>
    <xdr:ext cx="438149" cy="283610"/>
    <xdr:sp macro="" textlink="">
      <xdr:nvSpPr>
        <xdr:cNvPr id="145" name="Tekstvak 144"/>
        <xdr:cNvSpPr txBox="1"/>
      </xdr:nvSpPr>
      <xdr:spPr>
        <a:xfrm>
          <a:off x="2743200" y="34223325"/>
          <a:ext cx="438149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+ ∞</a:t>
          </a:r>
        </a:p>
      </xdr:txBody>
    </xdr:sp>
    <xdr:clientData/>
  </xdr:oneCellAnchor>
  <xdr:oneCellAnchor>
    <xdr:from>
      <xdr:col>4</xdr:col>
      <xdr:colOff>428625</xdr:colOff>
      <xdr:row>265</xdr:row>
      <xdr:rowOff>171450</xdr:rowOff>
    </xdr:from>
    <xdr:ext cx="476249" cy="283610"/>
    <xdr:sp macro="" textlink="">
      <xdr:nvSpPr>
        <xdr:cNvPr id="146" name="Tekstvak 145"/>
        <xdr:cNvSpPr txBox="1"/>
      </xdr:nvSpPr>
      <xdr:spPr>
        <a:xfrm>
          <a:off x="2867025" y="43919775"/>
          <a:ext cx="476249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- ∞</a:t>
          </a:r>
        </a:p>
      </xdr:txBody>
    </xdr:sp>
    <xdr:clientData/>
  </xdr:oneCellAnchor>
  <xdr:oneCellAnchor>
    <xdr:from>
      <xdr:col>8</xdr:col>
      <xdr:colOff>466725</xdr:colOff>
      <xdr:row>242</xdr:row>
      <xdr:rowOff>0</xdr:rowOff>
    </xdr:from>
    <xdr:ext cx="552449" cy="283610"/>
    <xdr:sp macro="" textlink="">
      <xdr:nvSpPr>
        <xdr:cNvPr id="148" name="Tekstvak 147"/>
        <xdr:cNvSpPr txBox="1"/>
      </xdr:nvSpPr>
      <xdr:spPr>
        <a:xfrm>
          <a:off x="5343525" y="34242375"/>
          <a:ext cx="552449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+ ∞</a:t>
          </a:r>
        </a:p>
      </xdr:txBody>
    </xdr:sp>
    <xdr:clientData/>
  </xdr:oneCellAnchor>
  <xdr:oneCellAnchor>
    <xdr:from>
      <xdr:col>8</xdr:col>
      <xdr:colOff>590550</xdr:colOff>
      <xdr:row>265</xdr:row>
      <xdr:rowOff>171450</xdr:rowOff>
    </xdr:from>
    <xdr:ext cx="476249" cy="283610"/>
    <xdr:sp macro="" textlink="">
      <xdr:nvSpPr>
        <xdr:cNvPr id="149" name="Tekstvak 148"/>
        <xdr:cNvSpPr txBox="1"/>
      </xdr:nvSpPr>
      <xdr:spPr>
        <a:xfrm>
          <a:off x="5467350" y="38862000"/>
          <a:ext cx="476249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- ∞</a:t>
          </a:r>
        </a:p>
      </xdr:txBody>
    </xdr:sp>
    <xdr:clientData/>
  </xdr:oneCellAnchor>
  <xdr:oneCellAnchor>
    <xdr:from>
      <xdr:col>5</xdr:col>
      <xdr:colOff>409575</xdr:colOff>
      <xdr:row>259</xdr:row>
      <xdr:rowOff>85724</xdr:rowOff>
    </xdr:from>
    <xdr:ext cx="742950" cy="485775"/>
    <xdr:sp macro="" textlink="">
      <xdr:nvSpPr>
        <xdr:cNvPr id="150" name="Tekstvak 149"/>
        <xdr:cNvSpPr txBox="1"/>
      </xdr:nvSpPr>
      <xdr:spPr>
        <a:xfrm>
          <a:off x="3457575" y="37661849"/>
          <a:ext cx="742950" cy="4857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COTAN </a:t>
          </a:r>
        </a:p>
        <a:p>
          <a:r>
            <a:rPr lang="nl-NL" sz="1100" b="1">
              <a:solidFill>
                <a:srgbClr val="FF0000"/>
              </a:solidFill>
            </a:rPr>
            <a:t>= 1/TAN</a:t>
          </a:r>
        </a:p>
      </xdr:txBody>
    </xdr:sp>
    <xdr:clientData/>
  </xdr:oneCellAnchor>
  <xdr:twoCellAnchor>
    <xdr:from>
      <xdr:col>1</xdr:col>
      <xdr:colOff>228600</xdr:colOff>
      <xdr:row>156</xdr:row>
      <xdr:rowOff>57150</xdr:rowOff>
    </xdr:from>
    <xdr:to>
      <xdr:col>7</xdr:col>
      <xdr:colOff>352425</xdr:colOff>
      <xdr:row>179</xdr:row>
      <xdr:rowOff>95250</xdr:rowOff>
    </xdr:to>
    <xdr:sp macro="" textlink="">
      <xdr:nvSpPr>
        <xdr:cNvPr id="340" name="Oval 62"/>
        <xdr:cNvSpPr>
          <a:spLocks noChangeArrowheads="1"/>
        </xdr:cNvSpPr>
      </xdr:nvSpPr>
      <xdr:spPr bwMode="auto">
        <a:xfrm>
          <a:off x="838200" y="4867275"/>
          <a:ext cx="3781425" cy="38862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200025</xdr:colOff>
      <xdr:row>167</xdr:row>
      <xdr:rowOff>152400</xdr:rowOff>
    </xdr:from>
    <xdr:to>
      <xdr:col>7</xdr:col>
      <xdr:colOff>409575</xdr:colOff>
      <xdr:row>168</xdr:row>
      <xdr:rowOff>0</xdr:rowOff>
    </xdr:to>
    <xdr:sp macro="" textlink="">
      <xdr:nvSpPr>
        <xdr:cNvPr id="341" name="Line 63"/>
        <xdr:cNvSpPr>
          <a:spLocks noChangeShapeType="1"/>
        </xdr:cNvSpPr>
      </xdr:nvSpPr>
      <xdr:spPr bwMode="auto">
        <a:xfrm flipV="1">
          <a:off x="809625" y="6810375"/>
          <a:ext cx="3867150" cy="9525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295275</xdr:colOff>
      <xdr:row>156</xdr:row>
      <xdr:rowOff>38100</xdr:rowOff>
    </xdr:from>
    <xdr:to>
      <xdr:col>4</xdr:col>
      <xdr:colOff>304800</xdr:colOff>
      <xdr:row>179</xdr:row>
      <xdr:rowOff>133350</xdr:rowOff>
    </xdr:to>
    <xdr:sp macro="" textlink="">
      <xdr:nvSpPr>
        <xdr:cNvPr id="342" name="Line 64"/>
        <xdr:cNvSpPr>
          <a:spLocks noChangeShapeType="1"/>
        </xdr:cNvSpPr>
      </xdr:nvSpPr>
      <xdr:spPr bwMode="auto">
        <a:xfrm>
          <a:off x="2733675" y="4848225"/>
          <a:ext cx="9525" cy="394335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95250</xdr:colOff>
      <xdr:row>160</xdr:row>
      <xdr:rowOff>19050</xdr:rowOff>
    </xdr:from>
    <xdr:to>
      <xdr:col>6</xdr:col>
      <xdr:colOff>476250</xdr:colOff>
      <xdr:row>175</xdr:row>
      <xdr:rowOff>152400</xdr:rowOff>
    </xdr:to>
    <xdr:sp macro="" textlink="">
      <xdr:nvSpPr>
        <xdr:cNvPr id="343" name="Line 65"/>
        <xdr:cNvSpPr>
          <a:spLocks noChangeShapeType="1"/>
        </xdr:cNvSpPr>
      </xdr:nvSpPr>
      <xdr:spPr bwMode="auto">
        <a:xfrm flipH="1">
          <a:off x="1314450" y="5505450"/>
          <a:ext cx="2819400" cy="26193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123825</xdr:colOff>
      <xdr:row>160</xdr:row>
      <xdr:rowOff>28575</xdr:rowOff>
    </xdr:from>
    <xdr:to>
      <xdr:col>6</xdr:col>
      <xdr:colOff>466725</xdr:colOff>
      <xdr:row>175</xdr:row>
      <xdr:rowOff>142875</xdr:rowOff>
    </xdr:to>
    <xdr:sp macro="" textlink="">
      <xdr:nvSpPr>
        <xdr:cNvPr id="344" name="Line 66"/>
        <xdr:cNvSpPr>
          <a:spLocks noChangeShapeType="1"/>
        </xdr:cNvSpPr>
      </xdr:nvSpPr>
      <xdr:spPr bwMode="auto">
        <a:xfrm>
          <a:off x="1343025" y="5514975"/>
          <a:ext cx="2781300" cy="2600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571500</xdr:colOff>
      <xdr:row>157</xdr:row>
      <xdr:rowOff>142875</xdr:rowOff>
    </xdr:from>
    <xdr:to>
      <xdr:col>6</xdr:col>
      <xdr:colOff>0</xdr:colOff>
      <xdr:row>178</xdr:row>
      <xdr:rowOff>0</xdr:rowOff>
    </xdr:to>
    <xdr:sp macro="" textlink="">
      <xdr:nvSpPr>
        <xdr:cNvPr id="345" name="Line 67"/>
        <xdr:cNvSpPr>
          <a:spLocks noChangeShapeType="1"/>
        </xdr:cNvSpPr>
      </xdr:nvSpPr>
      <xdr:spPr bwMode="auto">
        <a:xfrm>
          <a:off x="1790700" y="5114925"/>
          <a:ext cx="1866900" cy="3371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590550</xdr:colOff>
      <xdr:row>167</xdr:row>
      <xdr:rowOff>142875</xdr:rowOff>
    </xdr:from>
    <xdr:to>
      <xdr:col>4</xdr:col>
      <xdr:colOff>304800</xdr:colOff>
      <xdr:row>178</xdr:row>
      <xdr:rowOff>0</xdr:rowOff>
    </xdr:to>
    <xdr:sp macro="" textlink="">
      <xdr:nvSpPr>
        <xdr:cNvPr id="346" name="Line 68"/>
        <xdr:cNvSpPr>
          <a:spLocks noChangeShapeType="1"/>
        </xdr:cNvSpPr>
      </xdr:nvSpPr>
      <xdr:spPr bwMode="auto">
        <a:xfrm flipH="1">
          <a:off x="1809750" y="6800850"/>
          <a:ext cx="933450" cy="1685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400050</xdr:colOff>
      <xdr:row>162</xdr:row>
      <xdr:rowOff>152400</xdr:rowOff>
    </xdr:from>
    <xdr:to>
      <xdr:col>7</xdr:col>
      <xdr:colOff>171450</xdr:colOff>
      <xdr:row>173</xdr:row>
      <xdr:rowOff>0</xdr:rowOff>
    </xdr:to>
    <xdr:sp macro="" textlink="">
      <xdr:nvSpPr>
        <xdr:cNvPr id="347" name="Line 69"/>
        <xdr:cNvSpPr>
          <a:spLocks noChangeShapeType="1"/>
        </xdr:cNvSpPr>
      </xdr:nvSpPr>
      <xdr:spPr bwMode="auto">
        <a:xfrm>
          <a:off x="1009650" y="5981700"/>
          <a:ext cx="3429000" cy="1647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409575</xdr:colOff>
      <xdr:row>168</xdr:row>
      <xdr:rowOff>0</xdr:rowOff>
    </xdr:from>
    <xdr:to>
      <xdr:col>4</xdr:col>
      <xdr:colOff>266700</xdr:colOff>
      <xdr:row>173</xdr:row>
      <xdr:rowOff>9525</xdr:rowOff>
    </xdr:to>
    <xdr:sp macro="" textlink="">
      <xdr:nvSpPr>
        <xdr:cNvPr id="348" name="Line 70"/>
        <xdr:cNvSpPr>
          <a:spLocks noChangeShapeType="1"/>
        </xdr:cNvSpPr>
      </xdr:nvSpPr>
      <xdr:spPr bwMode="auto">
        <a:xfrm flipH="1">
          <a:off x="1019175" y="6819900"/>
          <a:ext cx="1685925" cy="819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</xdr:col>
      <xdr:colOff>209550</xdr:colOff>
      <xdr:row>156</xdr:row>
      <xdr:rowOff>142875</xdr:rowOff>
    </xdr:from>
    <xdr:ext cx="581025" cy="523875"/>
    <xdr:sp macro="" textlink="">
      <xdr:nvSpPr>
        <xdr:cNvPr id="349" name="Text Box 74"/>
        <xdr:cNvSpPr txBox="1">
          <a:spLocks noChangeArrowheads="1"/>
        </xdr:cNvSpPr>
      </xdr:nvSpPr>
      <xdr:spPr bwMode="auto">
        <a:xfrm>
          <a:off x="819150" y="4953000"/>
          <a:ext cx="5810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π/4</a:t>
          </a:r>
        </a:p>
        <a:p>
          <a:pPr algn="l" rtl="0">
            <a:defRPr sz="1000"/>
          </a:pPr>
          <a:endParaRPr lang="el-G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135˚</a:t>
          </a:r>
        </a:p>
      </xdr:txBody>
    </xdr:sp>
    <xdr:clientData/>
  </xdr:oneCellAnchor>
  <xdr:oneCellAnchor>
    <xdr:from>
      <xdr:col>4</xdr:col>
      <xdr:colOff>171450</xdr:colOff>
      <xdr:row>151</xdr:row>
      <xdr:rowOff>57150</xdr:rowOff>
    </xdr:from>
    <xdr:ext cx="285750" cy="523875"/>
    <xdr:sp macro="" textlink="">
      <xdr:nvSpPr>
        <xdr:cNvPr id="350" name="Text Box 75"/>
        <xdr:cNvSpPr txBox="1">
          <a:spLocks noChangeArrowheads="1"/>
        </xdr:cNvSpPr>
      </xdr:nvSpPr>
      <xdr:spPr bwMode="auto">
        <a:xfrm>
          <a:off x="2609850" y="4191000"/>
          <a:ext cx="2857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endParaRPr lang="el-G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l-G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90˚</a:t>
          </a:r>
        </a:p>
      </xdr:txBody>
    </xdr:sp>
    <xdr:clientData/>
  </xdr:oneCellAnchor>
  <xdr:oneCellAnchor>
    <xdr:from>
      <xdr:col>7</xdr:col>
      <xdr:colOff>228600</xdr:colOff>
      <xdr:row>172</xdr:row>
      <xdr:rowOff>85725</xdr:rowOff>
    </xdr:from>
    <xdr:ext cx="819150" cy="361950"/>
    <xdr:sp macro="" textlink="">
      <xdr:nvSpPr>
        <xdr:cNvPr id="351" name="Text Box 77"/>
        <xdr:cNvSpPr txBox="1">
          <a:spLocks noChangeArrowheads="1"/>
        </xdr:cNvSpPr>
      </xdr:nvSpPr>
      <xdr:spPr bwMode="auto">
        <a:xfrm>
          <a:off x="4495800" y="7553325"/>
          <a:ext cx="8191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- 30˚ = 330˚ </a:t>
          </a: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= 11π/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oneCellAnchor>
  <xdr:oneCellAnchor>
    <xdr:from>
      <xdr:col>6</xdr:col>
      <xdr:colOff>0</xdr:colOff>
      <xdr:row>154</xdr:row>
      <xdr:rowOff>133350</xdr:rowOff>
    </xdr:from>
    <xdr:ext cx="457200" cy="523875"/>
    <xdr:sp macro="" textlink="">
      <xdr:nvSpPr>
        <xdr:cNvPr id="352" name="Text Box 78"/>
        <xdr:cNvSpPr txBox="1">
          <a:spLocks noChangeArrowheads="1"/>
        </xdr:cNvSpPr>
      </xdr:nvSpPr>
      <xdr:spPr bwMode="auto">
        <a:xfrm>
          <a:off x="3657600" y="4619625"/>
          <a:ext cx="4572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  <a:endParaRPr lang="el-G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l-G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60˚</a:t>
          </a:r>
        </a:p>
      </xdr:txBody>
    </xdr:sp>
    <xdr:clientData/>
  </xdr:oneCellAnchor>
  <xdr:oneCellAnchor>
    <xdr:from>
      <xdr:col>6</xdr:col>
      <xdr:colOff>485775</xdr:colOff>
      <xdr:row>157</xdr:row>
      <xdr:rowOff>38100</xdr:rowOff>
    </xdr:from>
    <xdr:ext cx="685800" cy="523875"/>
    <xdr:sp macro="" textlink="">
      <xdr:nvSpPr>
        <xdr:cNvPr id="353" name="Text Box 79"/>
        <xdr:cNvSpPr txBox="1">
          <a:spLocks noChangeArrowheads="1"/>
        </xdr:cNvSpPr>
      </xdr:nvSpPr>
      <xdr:spPr bwMode="auto">
        <a:xfrm>
          <a:off x="4143375" y="5010150"/>
          <a:ext cx="685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  <a:endParaRPr lang="el-G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l-G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45˚</a:t>
          </a:r>
        </a:p>
      </xdr:txBody>
    </xdr:sp>
    <xdr:clientData/>
  </xdr:oneCellAnchor>
  <xdr:oneCellAnchor>
    <xdr:from>
      <xdr:col>7</xdr:col>
      <xdr:colOff>209550</xdr:colOff>
      <xdr:row>161</xdr:row>
      <xdr:rowOff>19050</xdr:rowOff>
    </xdr:from>
    <xdr:ext cx="647700" cy="361950"/>
    <xdr:sp macro="" textlink="">
      <xdr:nvSpPr>
        <xdr:cNvPr id="354" name="Text Box 80"/>
        <xdr:cNvSpPr txBox="1">
          <a:spLocks noChangeArrowheads="1"/>
        </xdr:cNvSpPr>
      </xdr:nvSpPr>
      <xdr:spPr bwMode="auto">
        <a:xfrm>
          <a:off x="4476750" y="5676900"/>
          <a:ext cx="6477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  <a:endParaRPr lang="el-G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30˚</a:t>
          </a:r>
        </a:p>
      </xdr:txBody>
    </xdr:sp>
    <xdr:clientData/>
  </xdr:oneCellAnchor>
  <xdr:oneCellAnchor>
    <xdr:from>
      <xdr:col>0</xdr:col>
      <xdr:colOff>352425</xdr:colOff>
      <xdr:row>161</xdr:row>
      <xdr:rowOff>9525</xdr:rowOff>
    </xdr:from>
    <xdr:ext cx="657225" cy="361950"/>
    <xdr:sp macro="" textlink="">
      <xdr:nvSpPr>
        <xdr:cNvPr id="355" name="Text Box 81"/>
        <xdr:cNvSpPr txBox="1">
          <a:spLocks noChangeArrowheads="1"/>
        </xdr:cNvSpPr>
      </xdr:nvSpPr>
      <xdr:spPr bwMode="auto">
        <a:xfrm>
          <a:off x="352425" y="5667375"/>
          <a:ext cx="6572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π/6</a:t>
          </a: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150˚</a:t>
          </a:r>
        </a:p>
      </xdr:txBody>
    </xdr:sp>
    <xdr:clientData/>
  </xdr:oneCellAnchor>
  <xdr:oneCellAnchor>
    <xdr:from>
      <xdr:col>0</xdr:col>
      <xdr:colOff>0</xdr:colOff>
      <xdr:row>167</xdr:row>
      <xdr:rowOff>0</xdr:rowOff>
    </xdr:from>
    <xdr:ext cx="666750" cy="361950"/>
    <xdr:sp macro="" textlink="">
      <xdr:nvSpPr>
        <xdr:cNvPr id="356" name="Text Box 82"/>
        <xdr:cNvSpPr txBox="1">
          <a:spLocks noChangeArrowheads="1"/>
        </xdr:cNvSpPr>
      </xdr:nvSpPr>
      <xdr:spPr bwMode="auto">
        <a:xfrm>
          <a:off x="0" y="6657975"/>
          <a:ext cx="6667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 π    180˚</a:t>
          </a: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π   -180˚</a:t>
          </a:r>
        </a:p>
      </xdr:txBody>
    </xdr:sp>
    <xdr:clientData/>
  </xdr:oneCellAnchor>
  <xdr:oneCellAnchor>
    <xdr:from>
      <xdr:col>2</xdr:col>
      <xdr:colOff>200025</xdr:colOff>
      <xdr:row>154</xdr:row>
      <xdr:rowOff>66675</xdr:rowOff>
    </xdr:from>
    <xdr:ext cx="504825" cy="523875"/>
    <xdr:sp macro="" textlink="">
      <xdr:nvSpPr>
        <xdr:cNvPr id="357" name="Text Box 83"/>
        <xdr:cNvSpPr txBox="1">
          <a:spLocks noChangeArrowheads="1"/>
        </xdr:cNvSpPr>
      </xdr:nvSpPr>
      <xdr:spPr bwMode="auto">
        <a:xfrm>
          <a:off x="1419225" y="4552950"/>
          <a:ext cx="5048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π/3</a:t>
          </a:r>
        </a:p>
        <a:p>
          <a:pPr algn="l" rtl="0">
            <a:defRPr sz="1000"/>
          </a:pPr>
          <a:endParaRPr lang="el-G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120˚</a:t>
          </a:r>
        </a:p>
      </xdr:txBody>
    </xdr:sp>
    <xdr:clientData/>
  </xdr:oneCellAnchor>
  <xdr:oneCellAnchor>
    <xdr:from>
      <xdr:col>5</xdr:col>
      <xdr:colOff>552450</xdr:colOff>
      <xdr:row>178</xdr:row>
      <xdr:rowOff>9525</xdr:rowOff>
    </xdr:from>
    <xdr:ext cx="791883" cy="318036"/>
    <xdr:sp macro="" textlink="">
      <xdr:nvSpPr>
        <xdr:cNvPr id="358" name="Text Box 84"/>
        <xdr:cNvSpPr txBox="1">
          <a:spLocks noChangeArrowheads="1"/>
        </xdr:cNvSpPr>
      </xdr:nvSpPr>
      <xdr:spPr bwMode="auto">
        <a:xfrm>
          <a:off x="3600450" y="8496300"/>
          <a:ext cx="791883" cy="31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- 60˚ = 300˚ </a:t>
          </a: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= 5π/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oneCellAnchor>
  <xdr:oneCellAnchor>
    <xdr:from>
      <xdr:col>6</xdr:col>
      <xdr:colOff>504825</xdr:colOff>
      <xdr:row>175</xdr:row>
      <xdr:rowOff>57150</xdr:rowOff>
    </xdr:from>
    <xdr:ext cx="756233" cy="318036"/>
    <xdr:sp macro="" textlink="">
      <xdr:nvSpPr>
        <xdr:cNvPr id="359" name="Text Box 85"/>
        <xdr:cNvSpPr txBox="1">
          <a:spLocks noChangeArrowheads="1"/>
        </xdr:cNvSpPr>
      </xdr:nvSpPr>
      <xdr:spPr bwMode="auto">
        <a:xfrm>
          <a:off x="4162425" y="8029575"/>
          <a:ext cx="756233" cy="31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- 45˚ = 315˚ </a:t>
          </a: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= 7π/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oneCellAnchor>
  <xdr:twoCellAnchor editAs="oneCell">
    <xdr:from>
      <xdr:col>3</xdr:col>
      <xdr:colOff>571500</xdr:colOff>
      <xdr:row>180</xdr:row>
      <xdr:rowOff>114300</xdr:rowOff>
    </xdr:from>
    <xdr:to>
      <xdr:col>5</xdr:col>
      <xdr:colOff>104775</xdr:colOff>
      <xdr:row>183</xdr:row>
      <xdr:rowOff>19050</xdr:rowOff>
    </xdr:to>
    <xdr:sp macro="" textlink="">
      <xdr:nvSpPr>
        <xdr:cNvPr id="360" name="Text Box 86"/>
        <xdr:cNvSpPr txBox="1">
          <a:spLocks noChangeArrowheads="1"/>
        </xdr:cNvSpPr>
      </xdr:nvSpPr>
      <xdr:spPr bwMode="auto">
        <a:xfrm>
          <a:off x="2400300" y="8934450"/>
          <a:ext cx="7524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-90˚ = 270˚ </a:t>
          </a: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= 3π/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endParaRPr lang="el-G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l-G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7</xdr:col>
      <xdr:colOff>514350</xdr:colOff>
      <xdr:row>166</xdr:row>
      <xdr:rowOff>152400</xdr:rowOff>
    </xdr:from>
    <xdr:ext cx="704850" cy="361950"/>
    <xdr:sp macro="" textlink="">
      <xdr:nvSpPr>
        <xdr:cNvPr id="361" name="Text Box 87"/>
        <xdr:cNvSpPr txBox="1">
          <a:spLocks noChangeArrowheads="1"/>
        </xdr:cNvSpPr>
      </xdr:nvSpPr>
      <xdr:spPr bwMode="auto">
        <a:xfrm>
          <a:off x="4781550" y="6648450"/>
          <a:ext cx="7048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+ 0˚  = +  0 </a:t>
          </a: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- 0˚  = 2π</a:t>
          </a:r>
        </a:p>
      </xdr:txBody>
    </xdr:sp>
    <xdr:clientData/>
  </xdr:oneCellAnchor>
  <xdr:oneCellAnchor>
    <xdr:from>
      <xdr:col>0</xdr:col>
      <xdr:colOff>180975</xdr:colOff>
      <xdr:row>172</xdr:row>
      <xdr:rowOff>47625</xdr:rowOff>
    </xdr:from>
    <xdr:ext cx="857250" cy="361950"/>
    <xdr:sp macro="" textlink="">
      <xdr:nvSpPr>
        <xdr:cNvPr id="362" name="Text Box 88"/>
        <xdr:cNvSpPr txBox="1">
          <a:spLocks noChangeArrowheads="1"/>
        </xdr:cNvSpPr>
      </xdr:nvSpPr>
      <xdr:spPr bwMode="auto">
        <a:xfrm>
          <a:off x="180975" y="7515225"/>
          <a:ext cx="8572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-150˚ = 210˚ </a:t>
          </a: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- 5π/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= 7π/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oneCellAnchor>
  <xdr:oneCellAnchor>
    <xdr:from>
      <xdr:col>0</xdr:col>
      <xdr:colOff>447675</xdr:colOff>
      <xdr:row>175</xdr:row>
      <xdr:rowOff>38100</xdr:rowOff>
    </xdr:from>
    <xdr:ext cx="857250" cy="361950"/>
    <xdr:sp macro="" textlink="">
      <xdr:nvSpPr>
        <xdr:cNvPr id="363" name="Text Box 89"/>
        <xdr:cNvSpPr txBox="1">
          <a:spLocks noChangeArrowheads="1"/>
        </xdr:cNvSpPr>
      </xdr:nvSpPr>
      <xdr:spPr bwMode="auto">
        <a:xfrm>
          <a:off x="447675" y="8010525"/>
          <a:ext cx="8572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-135˚ = 225˚ </a:t>
          </a: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- 3π/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= 5π/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oneCellAnchor>
  <xdr:oneCellAnchor>
    <xdr:from>
      <xdr:col>1</xdr:col>
      <xdr:colOff>419100</xdr:colOff>
      <xdr:row>178</xdr:row>
      <xdr:rowOff>19050</xdr:rowOff>
    </xdr:from>
    <xdr:ext cx="857250" cy="361950"/>
    <xdr:sp macro="" textlink="">
      <xdr:nvSpPr>
        <xdr:cNvPr id="364" name="Text Box 90"/>
        <xdr:cNvSpPr txBox="1">
          <a:spLocks noChangeArrowheads="1"/>
        </xdr:cNvSpPr>
      </xdr:nvSpPr>
      <xdr:spPr bwMode="auto">
        <a:xfrm>
          <a:off x="1028700" y="8505825"/>
          <a:ext cx="8572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-120˚ = 240˚ </a:t>
          </a:r>
        </a:p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- 2π/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= 2π/</a:t>
          </a:r>
          <a:r>
            <a:rPr lang="el-G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oneCellAnchor>
  <xdr:twoCellAnchor>
    <xdr:from>
      <xdr:col>2</xdr:col>
      <xdr:colOff>581025</xdr:colOff>
      <xdr:row>157</xdr:row>
      <xdr:rowOff>133350</xdr:rowOff>
    </xdr:from>
    <xdr:to>
      <xdr:col>6</xdr:col>
      <xdr:colOff>0</xdr:colOff>
      <xdr:row>178</xdr:row>
      <xdr:rowOff>28575</xdr:rowOff>
    </xdr:to>
    <xdr:sp macro="" textlink="">
      <xdr:nvSpPr>
        <xdr:cNvPr id="365" name="Rectangle 91"/>
        <xdr:cNvSpPr>
          <a:spLocks noChangeArrowheads="1"/>
        </xdr:cNvSpPr>
      </xdr:nvSpPr>
      <xdr:spPr bwMode="auto">
        <a:xfrm>
          <a:off x="1800225" y="5105400"/>
          <a:ext cx="1857375" cy="3409950"/>
        </a:xfrm>
        <a:prstGeom prst="rect">
          <a:avLst/>
        </a:prstGeom>
        <a:noFill/>
        <a:ln w="9525">
          <a:solidFill>
            <a:srgbClr val="FF00FF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2</xdr:col>
      <xdr:colOff>114300</xdr:colOff>
      <xdr:row>160</xdr:row>
      <xdr:rowOff>9525</xdr:rowOff>
    </xdr:from>
    <xdr:to>
      <xdr:col>6</xdr:col>
      <xdr:colOff>457200</xdr:colOff>
      <xdr:row>175</xdr:row>
      <xdr:rowOff>133350</xdr:rowOff>
    </xdr:to>
    <xdr:sp macro="" textlink="">
      <xdr:nvSpPr>
        <xdr:cNvPr id="366" name="Rectangle 92"/>
        <xdr:cNvSpPr>
          <a:spLocks noChangeArrowheads="1"/>
        </xdr:cNvSpPr>
      </xdr:nvSpPr>
      <xdr:spPr bwMode="auto">
        <a:xfrm>
          <a:off x="1333500" y="5495925"/>
          <a:ext cx="2781300" cy="2609850"/>
        </a:xfrm>
        <a:prstGeom prst="rect">
          <a:avLst/>
        </a:prstGeom>
        <a:noFill/>
        <a:ln w="9525">
          <a:solidFill>
            <a:srgbClr val="0000FF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1</xdr:col>
      <xdr:colOff>419100</xdr:colOff>
      <xdr:row>162</xdr:row>
      <xdr:rowOff>152400</xdr:rowOff>
    </xdr:from>
    <xdr:to>
      <xdr:col>7</xdr:col>
      <xdr:colOff>171450</xdr:colOff>
      <xdr:row>173</xdr:row>
      <xdr:rowOff>0</xdr:rowOff>
    </xdr:to>
    <xdr:sp macro="" textlink="">
      <xdr:nvSpPr>
        <xdr:cNvPr id="367" name="Rectangle 93"/>
        <xdr:cNvSpPr>
          <a:spLocks noChangeArrowheads="1"/>
        </xdr:cNvSpPr>
      </xdr:nvSpPr>
      <xdr:spPr bwMode="auto">
        <a:xfrm>
          <a:off x="1028700" y="5981700"/>
          <a:ext cx="3409950" cy="1647825"/>
        </a:xfrm>
        <a:prstGeom prst="rect">
          <a:avLst/>
        </a:prstGeom>
        <a:noFill/>
        <a:ln w="9525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oneCellAnchor>
    <xdr:from>
      <xdr:col>4</xdr:col>
      <xdr:colOff>314325</xdr:colOff>
      <xdr:row>156</xdr:row>
      <xdr:rowOff>104775</xdr:rowOff>
    </xdr:from>
    <xdr:ext cx="428625" cy="238125"/>
    <xdr:sp macro="" textlink="">
      <xdr:nvSpPr>
        <xdr:cNvPr id="368" name="Text Box 94"/>
        <xdr:cNvSpPr txBox="1">
          <a:spLocks noChangeArrowheads="1"/>
        </xdr:cNvSpPr>
      </xdr:nvSpPr>
      <xdr:spPr bwMode="auto">
        <a:xfrm>
          <a:off x="2752725" y="4914900"/>
          <a:ext cx="4286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FF00FF"/>
              </a:solidFill>
              <a:latin typeface="Arial"/>
              <a:cs typeface="Arial"/>
            </a:rPr>
            <a:t>½√ 3</a:t>
          </a:r>
        </a:p>
      </xdr:txBody>
    </xdr:sp>
    <xdr:clientData/>
  </xdr:oneCellAnchor>
  <xdr:oneCellAnchor>
    <xdr:from>
      <xdr:col>1</xdr:col>
      <xdr:colOff>238125</xdr:colOff>
      <xdr:row>165</xdr:row>
      <xdr:rowOff>0</xdr:rowOff>
    </xdr:from>
    <xdr:ext cx="514350" cy="238125"/>
    <xdr:sp macro="" textlink="">
      <xdr:nvSpPr>
        <xdr:cNvPr id="369" name="Text Box 95"/>
        <xdr:cNvSpPr txBox="1">
          <a:spLocks noChangeArrowheads="1"/>
        </xdr:cNvSpPr>
      </xdr:nvSpPr>
      <xdr:spPr bwMode="auto">
        <a:xfrm>
          <a:off x="847725" y="6334125"/>
          <a:ext cx="5143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- ½√ 3</a:t>
          </a:r>
        </a:p>
      </xdr:txBody>
    </xdr:sp>
    <xdr:clientData/>
  </xdr:oneCellAnchor>
  <xdr:oneCellAnchor>
    <xdr:from>
      <xdr:col>4</xdr:col>
      <xdr:colOff>304800</xdr:colOff>
      <xdr:row>178</xdr:row>
      <xdr:rowOff>9525</xdr:rowOff>
    </xdr:from>
    <xdr:ext cx="514350" cy="238125"/>
    <xdr:sp macro="" textlink="">
      <xdr:nvSpPr>
        <xdr:cNvPr id="370" name="Text Box 96"/>
        <xdr:cNvSpPr txBox="1">
          <a:spLocks noChangeArrowheads="1"/>
        </xdr:cNvSpPr>
      </xdr:nvSpPr>
      <xdr:spPr bwMode="auto">
        <a:xfrm>
          <a:off x="2743200" y="8496300"/>
          <a:ext cx="5143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FF00FF"/>
              </a:solidFill>
              <a:latin typeface="Arial"/>
              <a:cs typeface="Arial"/>
            </a:rPr>
            <a:t>- ½√ 3</a:t>
          </a:r>
        </a:p>
      </xdr:txBody>
    </xdr:sp>
    <xdr:clientData/>
  </xdr:oneCellAnchor>
  <xdr:oneCellAnchor>
    <xdr:from>
      <xdr:col>6</xdr:col>
      <xdr:colOff>533400</xdr:colOff>
      <xdr:row>169</xdr:row>
      <xdr:rowOff>57150</xdr:rowOff>
    </xdr:from>
    <xdr:ext cx="428625" cy="238125"/>
    <xdr:sp macro="" textlink="">
      <xdr:nvSpPr>
        <xdr:cNvPr id="371" name="Text Box 97"/>
        <xdr:cNvSpPr txBox="1">
          <a:spLocks noChangeArrowheads="1"/>
        </xdr:cNvSpPr>
      </xdr:nvSpPr>
      <xdr:spPr bwMode="auto">
        <a:xfrm>
          <a:off x="4191000" y="7038975"/>
          <a:ext cx="4286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½√ 3</a:t>
          </a:r>
        </a:p>
      </xdr:txBody>
    </xdr:sp>
    <xdr:clientData/>
  </xdr:oneCellAnchor>
  <xdr:oneCellAnchor>
    <xdr:from>
      <xdr:col>6</xdr:col>
      <xdr:colOff>95250</xdr:colOff>
      <xdr:row>168</xdr:row>
      <xdr:rowOff>123825</xdr:rowOff>
    </xdr:from>
    <xdr:ext cx="390525" cy="238125"/>
    <xdr:sp macro="" textlink="">
      <xdr:nvSpPr>
        <xdr:cNvPr id="372" name="Text Box 98"/>
        <xdr:cNvSpPr txBox="1">
          <a:spLocks noChangeArrowheads="1"/>
        </xdr:cNvSpPr>
      </xdr:nvSpPr>
      <xdr:spPr bwMode="auto">
        <a:xfrm>
          <a:off x="3752850" y="6943725"/>
          <a:ext cx="3905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½√2</a:t>
          </a:r>
        </a:p>
      </xdr:txBody>
    </xdr:sp>
    <xdr:clientData/>
  </xdr:oneCellAnchor>
  <xdr:oneCellAnchor>
    <xdr:from>
      <xdr:col>2</xdr:col>
      <xdr:colOff>476250</xdr:colOff>
      <xdr:row>166</xdr:row>
      <xdr:rowOff>133350</xdr:rowOff>
    </xdr:from>
    <xdr:ext cx="304800" cy="238125"/>
    <xdr:sp macro="" textlink="">
      <xdr:nvSpPr>
        <xdr:cNvPr id="373" name="Text Box 101"/>
        <xdr:cNvSpPr txBox="1">
          <a:spLocks noChangeArrowheads="1"/>
        </xdr:cNvSpPr>
      </xdr:nvSpPr>
      <xdr:spPr bwMode="auto">
        <a:xfrm>
          <a:off x="1695450" y="6629400"/>
          <a:ext cx="3048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FF00FF"/>
              </a:solidFill>
              <a:latin typeface="Arial"/>
              <a:cs typeface="Arial"/>
            </a:rPr>
            <a:t>- ½</a:t>
          </a:r>
        </a:p>
      </xdr:txBody>
    </xdr:sp>
    <xdr:clientData/>
  </xdr:oneCellAnchor>
  <xdr:oneCellAnchor>
    <xdr:from>
      <xdr:col>5</xdr:col>
      <xdr:colOff>419100</xdr:colOff>
      <xdr:row>168</xdr:row>
      <xdr:rowOff>9525</xdr:rowOff>
    </xdr:from>
    <xdr:ext cx="219075" cy="238125"/>
    <xdr:sp macro="" textlink="">
      <xdr:nvSpPr>
        <xdr:cNvPr id="374" name="Text Box 102"/>
        <xdr:cNvSpPr txBox="1">
          <a:spLocks noChangeArrowheads="1"/>
        </xdr:cNvSpPr>
      </xdr:nvSpPr>
      <xdr:spPr bwMode="auto">
        <a:xfrm>
          <a:off x="3467100" y="6829425"/>
          <a:ext cx="2190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FF00FF"/>
              </a:solidFill>
              <a:latin typeface="Arial"/>
              <a:cs typeface="Arial"/>
            </a:rPr>
            <a:t>½</a:t>
          </a:r>
        </a:p>
      </xdr:txBody>
    </xdr:sp>
    <xdr:clientData/>
  </xdr:oneCellAnchor>
  <xdr:oneCellAnchor>
    <xdr:from>
      <xdr:col>2</xdr:col>
      <xdr:colOff>9525</xdr:colOff>
      <xdr:row>166</xdr:row>
      <xdr:rowOff>0</xdr:rowOff>
    </xdr:from>
    <xdr:ext cx="476250" cy="238125"/>
    <xdr:sp macro="" textlink="">
      <xdr:nvSpPr>
        <xdr:cNvPr id="375" name="Text Box 103"/>
        <xdr:cNvSpPr txBox="1">
          <a:spLocks noChangeArrowheads="1"/>
        </xdr:cNvSpPr>
      </xdr:nvSpPr>
      <xdr:spPr bwMode="auto">
        <a:xfrm>
          <a:off x="1228725" y="6496050"/>
          <a:ext cx="4762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- ½√2</a:t>
          </a:r>
        </a:p>
      </xdr:txBody>
    </xdr:sp>
    <xdr:clientData/>
  </xdr:oneCellAnchor>
  <xdr:oneCellAnchor>
    <xdr:from>
      <xdr:col>4</xdr:col>
      <xdr:colOff>323850</xdr:colOff>
      <xdr:row>161</xdr:row>
      <xdr:rowOff>123825</xdr:rowOff>
    </xdr:from>
    <xdr:ext cx="219075" cy="238125"/>
    <xdr:sp macro="" textlink="">
      <xdr:nvSpPr>
        <xdr:cNvPr id="376" name="Text Box 104"/>
        <xdr:cNvSpPr txBox="1">
          <a:spLocks noChangeArrowheads="1"/>
        </xdr:cNvSpPr>
      </xdr:nvSpPr>
      <xdr:spPr bwMode="auto">
        <a:xfrm>
          <a:off x="2762250" y="5781675"/>
          <a:ext cx="2190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½</a:t>
          </a:r>
        </a:p>
      </xdr:txBody>
    </xdr:sp>
    <xdr:clientData/>
  </xdr:oneCellAnchor>
  <xdr:oneCellAnchor>
    <xdr:from>
      <xdr:col>4</xdr:col>
      <xdr:colOff>304800</xdr:colOff>
      <xdr:row>158</xdr:row>
      <xdr:rowOff>142875</xdr:rowOff>
    </xdr:from>
    <xdr:ext cx="390525" cy="238125"/>
    <xdr:sp macro="" textlink="">
      <xdr:nvSpPr>
        <xdr:cNvPr id="377" name="Text Box 105"/>
        <xdr:cNvSpPr txBox="1">
          <a:spLocks noChangeArrowheads="1"/>
        </xdr:cNvSpPr>
      </xdr:nvSpPr>
      <xdr:spPr bwMode="auto">
        <a:xfrm>
          <a:off x="2743200" y="5286375"/>
          <a:ext cx="3905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½√2</a:t>
          </a:r>
        </a:p>
      </xdr:txBody>
    </xdr:sp>
    <xdr:clientData/>
  </xdr:oneCellAnchor>
  <xdr:oneCellAnchor>
    <xdr:from>
      <xdr:col>3</xdr:col>
      <xdr:colOff>323850</xdr:colOff>
      <xdr:row>156</xdr:row>
      <xdr:rowOff>133350</xdr:rowOff>
    </xdr:from>
    <xdr:ext cx="609600" cy="200025"/>
    <xdr:sp macro="" textlink="">
      <xdr:nvSpPr>
        <xdr:cNvPr id="378" name="Text Box 106"/>
        <xdr:cNvSpPr txBox="1">
          <a:spLocks noChangeArrowheads="1"/>
        </xdr:cNvSpPr>
      </xdr:nvSpPr>
      <xdr:spPr bwMode="auto">
        <a:xfrm>
          <a:off x="2152650" y="4943475"/>
          <a:ext cx="6096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sin = V/S</a:t>
          </a:r>
        </a:p>
      </xdr:txBody>
    </xdr:sp>
    <xdr:clientData/>
  </xdr:oneCellAnchor>
  <xdr:oneCellAnchor>
    <xdr:from>
      <xdr:col>6</xdr:col>
      <xdr:colOff>323850</xdr:colOff>
      <xdr:row>167</xdr:row>
      <xdr:rowOff>152400</xdr:rowOff>
    </xdr:from>
    <xdr:ext cx="638175" cy="200025"/>
    <xdr:sp macro="" textlink="">
      <xdr:nvSpPr>
        <xdr:cNvPr id="379" name="Text Box 107"/>
        <xdr:cNvSpPr txBox="1">
          <a:spLocks noChangeArrowheads="1"/>
        </xdr:cNvSpPr>
      </xdr:nvSpPr>
      <xdr:spPr bwMode="auto">
        <a:xfrm>
          <a:off x="3981450" y="6810375"/>
          <a:ext cx="638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cos = H/S</a:t>
          </a:r>
        </a:p>
      </xdr:txBody>
    </xdr:sp>
    <xdr:clientData/>
  </xdr:oneCellAnchor>
  <xdr:oneCellAnchor>
    <xdr:from>
      <xdr:col>1</xdr:col>
      <xdr:colOff>238125</xdr:colOff>
      <xdr:row>167</xdr:row>
      <xdr:rowOff>152400</xdr:rowOff>
    </xdr:from>
    <xdr:ext cx="638175" cy="200025"/>
    <xdr:sp macro="" textlink="">
      <xdr:nvSpPr>
        <xdr:cNvPr id="380" name="Text Box 108"/>
        <xdr:cNvSpPr txBox="1">
          <a:spLocks noChangeArrowheads="1"/>
        </xdr:cNvSpPr>
      </xdr:nvSpPr>
      <xdr:spPr bwMode="auto">
        <a:xfrm>
          <a:off x="847725" y="6810375"/>
          <a:ext cx="638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cos = H/S</a:t>
          </a:r>
        </a:p>
      </xdr:txBody>
    </xdr:sp>
    <xdr:clientData/>
  </xdr:oneCellAnchor>
  <xdr:oneCellAnchor>
    <xdr:from>
      <xdr:col>4</xdr:col>
      <xdr:colOff>295275</xdr:colOff>
      <xdr:row>175</xdr:row>
      <xdr:rowOff>133350</xdr:rowOff>
    </xdr:from>
    <xdr:ext cx="476250" cy="238125"/>
    <xdr:sp macro="" textlink="">
      <xdr:nvSpPr>
        <xdr:cNvPr id="381" name="Text Box 109"/>
        <xdr:cNvSpPr txBox="1">
          <a:spLocks noChangeArrowheads="1"/>
        </xdr:cNvSpPr>
      </xdr:nvSpPr>
      <xdr:spPr bwMode="auto">
        <a:xfrm>
          <a:off x="2733675" y="8105775"/>
          <a:ext cx="4762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- ½√2</a:t>
          </a:r>
        </a:p>
      </xdr:txBody>
    </xdr:sp>
    <xdr:clientData/>
  </xdr:oneCellAnchor>
  <xdr:oneCellAnchor>
    <xdr:from>
      <xdr:col>4</xdr:col>
      <xdr:colOff>295275</xdr:colOff>
      <xdr:row>172</xdr:row>
      <xdr:rowOff>142875</xdr:rowOff>
    </xdr:from>
    <xdr:ext cx="304800" cy="238125"/>
    <xdr:sp macro="" textlink="">
      <xdr:nvSpPr>
        <xdr:cNvPr id="382" name="Text Box 110"/>
        <xdr:cNvSpPr txBox="1">
          <a:spLocks noChangeArrowheads="1"/>
        </xdr:cNvSpPr>
      </xdr:nvSpPr>
      <xdr:spPr bwMode="auto">
        <a:xfrm>
          <a:off x="2733675" y="7610475"/>
          <a:ext cx="3048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- ½</a:t>
          </a:r>
        </a:p>
      </xdr:txBody>
    </xdr:sp>
    <xdr:clientData/>
  </xdr:oneCellAnchor>
  <xdr:oneCellAnchor>
    <xdr:from>
      <xdr:col>3</xdr:col>
      <xdr:colOff>400050</xdr:colOff>
      <xdr:row>178</xdr:row>
      <xdr:rowOff>28575</xdr:rowOff>
    </xdr:from>
    <xdr:ext cx="533400" cy="200025"/>
    <xdr:sp macro="" textlink="">
      <xdr:nvSpPr>
        <xdr:cNvPr id="383" name="Text Box 111"/>
        <xdr:cNvSpPr txBox="1">
          <a:spLocks noChangeArrowheads="1"/>
        </xdr:cNvSpPr>
      </xdr:nvSpPr>
      <xdr:spPr bwMode="auto">
        <a:xfrm>
          <a:off x="2228850" y="8515350"/>
          <a:ext cx="5334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sin=V/S</a:t>
          </a:r>
        </a:p>
      </xdr:txBody>
    </xdr:sp>
    <xdr:clientData/>
  </xdr:oneCellAnchor>
  <xdr:twoCellAnchor>
    <xdr:from>
      <xdr:col>7</xdr:col>
      <xdr:colOff>323850</xdr:colOff>
      <xdr:row>156</xdr:row>
      <xdr:rowOff>9525</xdr:rowOff>
    </xdr:from>
    <xdr:to>
      <xdr:col>8</xdr:col>
      <xdr:colOff>123825</xdr:colOff>
      <xdr:row>158</xdr:row>
      <xdr:rowOff>66675</xdr:rowOff>
    </xdr:to>
    <xdr:sp macro="" textlink="">
      <xdr:nvSpPr>
        <xdr:cNvPr id="384" name="Line 112"/>
        <xdr:cNvSpPr>
          <a:spLocks noChangeShapeType="1"/>
        </xdr:cNvSpPr>
      </xdr:nvSpPr>
      <xdr:spPr bwMode="auto">
        <a:xfrm>
          <a:off x="4591050" y="4819650"/>
          <a:ext cx="409575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438150</xdr:colOff>
      <xdr:row>155</xdr:row>
      <xdr:rowOff>0</xdr:rowOff>
    </xdr:from>
    <xdr:to>
      <xdr:col>1</xdr:col>
      <xdr:colOff>295275</xdr:colOff>
      <xdr:row>158</xdr:row>
      <xdr:rowOff>123825</xdr:rowOff>
    </xdr:to>
    <xdr:sp macro="" textlink="">
      <xdr:nvSpPr>
        <xdr:cNvPr id="385" name="Line 113"/>
        <xdr:cNvSpPr>
          <a:spLocks noChangeShapeType="1"/>
        </xdr:cNvSpPr>
      </xdr:nvSpPr>
      <xdr:spPr bwMode="auto">
        <a:xfrm flipH="1">
          <a:off x="438150" y="4648200"/>
          <a:ext cx="466725" cy="619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295275</xdr:colOff>
      <xdr:row>160</xdr:row>
      <xdr:rowOff>19050</xdr:rowOff>
    </xdr:from>
    <xdr:to>
      <xdr:col>6</xdr:col>
      <xdr:colOff>466725</xdr:colOff>
      <xdr:row>167</xdr:row>
      <xdr:rowOff>152400</xdr:rowOff>
    </xdr:to>
    <xdr:sp macro="" textlink="">
      <xdr:nvSpPr>
        <xdr:cNvPr id="386" name="Line 114"/>
        <xdr:cNvSpPr>
          <a:spLocks noChangeShapeType="1"/>
        </xdr:cNvSpPr>
      </xdr:nvSpPr>
      <xdr:spPr bwMode="auto">
        <a:xfrm flipV="1">
          <a:off x="2733675" y="5505450"/>
          <a:ext cx="1390650" cy="1304925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/>
        </a:ln>
      </xdr:spPr>
    </xdr:sp>
    <xdr:clientData/>
  </xdr:twoCellAnchor>
  <xdr:twoCellAnchor>
    <xdr:from>
      <xdr:col>6</xdr:col>
      <xdr:colOff>447675</xdr:colOff>
      <xdr:row>160</xdr:row>
      <xdr:rowOff>19050</xdr:rowOff>
    </xdr:from>
    <xdr:to>
      <xdr:col>6</xdr:col>
      <xdr:colOff>447675</xdr:colOff>
      <xdr:row>167</xdr:row>
      <xdr:rowOff>152400</xdr:rowOff>
    </xdr:to>
    <xdr:sp macro="" textlink="">
      <xdr:nvSpPr>
        <xdr:cNvPr id="387" name="Line 115"/>
        <xdr:cNvSpPr>
          <a:spLocks noChangeShapeType="1"/>
        </xdr:cNvSpPr>
      </xdr:nvSpPr>
      <xdr:spPr bwMode="auto">
        <a:xfrm flipH="1">
          <a:off x="4105275" y="5505450"/>
          <a:ext cx="0" cy="1304925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/>
        </a:ln>
      </xdr:spPr>
    </xdr:sp>
    <xdr:clientData/>
  </xdr:twoCellAnchor>
  <xdr:twoCellAnchor>
    <xdr:from>
      <xdr:col>4</xdr:col>
      <xdr:colOff>295275</xdr:colOff>
      <xdr:row>167</xdr:row>
      <xdr:rowOff>142875</xdr:rowOff>
    </xdr:from>
    <xdr:to>
      <xdr:col>6</xdr:col>
      <xdr:colOff>476250</xdr:colOff>
      <xdr:row>167</xdr:row>
      <xdr:rowOff>142875</xdr:rowOff>
    </xdr:to>
    <xdr:sp macro="" textlink="">
      <xdr:nvSpPr>
        <xdr:cNvPr id="388" name="Line 116"/>
        <xdr:cNvSpPr>
          <a:spLocks noChangeShapeType="1"/>
        </xdr:cNvSpPr>
      </xdr:nvSpPr>
      <xdr:spPr bwMode="auto">
        <a:xfrm>
          <a:off x="2733675" y="6800850"/>
          <a:ext cx="1400175" cy="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/>
        </a:ln>
      </xdr:spPr>
    </xdr:sp>
    <xdr:clientData/>
  </xdr:twoCellAnchor>
  <xdr:oneCellAnchor>
    <xdr:from>
      <xdr:col>6</xdr:col>
      <xdr:colOff>152400</xdr:colOff>
      <xdr:row>166</xdr:row>
      <xdr:rowOff>133350</xdr:rowOff>
    </xdr:from>
    <xdr:ext cx="142875" cy="200025"/>
    <xdr:sp macro="" textlink="">
      <xdr:nvSpPr>
        <xdr:cNvPr id="389" name="Text Box 117"/>
        <xdr:cNvSpPr txBox="1">
          <a:spLocks noChangeArrowheads="1"/>
        </xdr:cNvSpPr>
      </xdr:nvSpPr>
      <xdr:spPr bwMode="auto">
        <a:xfrm>
          <a:off x="3810000" y="662940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1</a:t>
          </a:r>
        </a:p>
      </xdr:txBody>
    </xdr:sp>
    <xdr:clientData/>
  </xdr:oneCellAnchor>
  <xdr:oneCellAnchor>
    <xdr:from>
      <xdr:col>6</xdr:col>
      <xdr:colOff>333375</xdr:colOff>
      <xdr:row>161</xdr:row>
      <xdr:rowOff>133350</xdr:rowOff>
    </xdr:from>
    <xdr:ext cx="142875" cy="200025"/>
    <xdr:sp macro="" textlink="">
      <xdr:nvSpPr>
        <xdr:cNvPr id="390" name="Text Box 118"/>
        <xdr:cNvSpPr txBox="1">
          <a:spLocks noChangeArrowheads="1"/>
        </xdr:cNvSpPr>
      </xdr:nvSpPr>
      <xdr:spPr bwMode="auto">
        <a:xfrm>
          <a:off x="3990975" y="579120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1</a:t>
          </a:r>
        </a:p>
      </xdr:txBody>
    </xdr:sp>
    <xdr:clientData/>
  </xdr:oneCellAnchor>
  <xdr:oneCellAnchor>
    <xdr:from>
      <xdr:col>5</xdr:col>
      <xdr:colOff>190500</xdr:colOff>
      <xdr:row>163</xdr:row>
      <xdr:rowOff>38100</xdr:rowOff>
    </xdr:from>
    <xdr:ext cx="219075" cy="200025"/>
    <xdr:sp macro="" textlink="">
      <xdr:nvSpPr>
        <xdr:cNvPr id="391" name="Text Box 119"/>
        <xdr:cNvSpPr txBox="1">
          <a:spLocks noChangeArrowheads="1"/>
        </xdr:cNvSpPr>
      </xdr:nvSpPr>
      <xdr:spPr bwMode="auto">
        <a:xfrm>
          <a:off x="3238500" y="6038850"/>
          <a:ext cx="2190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√2</a:t>
          </a:r>
        </a:p>
      </xdr:txBody>
    </xdr:sp>
    <xdr:clientData/>
  </xdr:oneCellAnchor>
  <xdr:twoCellAnchor>
    <xdr:from>
      <xdr:col>4</xdr:col>
      <xdr:colOff>295275</xdr:colOff>
      <xdr:row>157</xdr:row>
      <xdr:rowOff>142875</xdr:rowOff>
    </xdr:from>
    <xdr:to>
      <xdr:col>5</xdr:col>
      <xdr:colOff>600075</xdr:colOff>
      <xdr:row>167</xdr:row>
      <xdr:rowOff>142875</xdr:rowOff>
    </xdr:to>
    <xdr:sp macro="" textlink="">
      <xdr:nvSpPr>
        <xdr:cNvPr id="392" name="Line 120"/>
        <xdr:cNvSpPr>
          <a:spLocks noChangeShapeType="1"/>
        </xdr:cNvSpPr>
      </xdr:nvSpPr>
      <xdr:spPr bwMode="auto">
        <a:xfrm flipV="1">
          <a:off x="2733675" y="5114925"/>
          <a:ext cx="914400" cy="1685925"/>
        </a:xfrm>
        <a:prstGeom prst="line">
          <a:avLst/>
        </a:prstGeom>
        <a:noFill/>
        <a:ln w="9525">
          <a:solidFill>
            <a:srgbClr val="FF00FF"/>
          </a:solidFill>
          <a:round/>
          <a:headEnd/>
          <a:tailEnd/>
        </a:ln>
      </xdr:spPr>
    </xdr:sp>
    <xdr:clientData/>
  </xdr:twoCellAnchor>
  <xdr:twoCellAnchor>
    <xdr:from>
      <xdr:col>5</xdr:col>
      <xdr:colOff>600075</xdr:colOff>
      <xdr:row>157</xdr:row>
      <xdr:rowOff>142875</xdr:rowOff>
    </xdr:from>
    <xdr:to>
      <xdr:col>5</xdr:col>
      <xdr:colOff>600075</xdr:colOff>
      <xdr:row>167</xdr:row>
      <xdr:rowOff>142875</xdr:rowOff>
    </xdr:to>
    <xdr:sp macro="" textlink="">
      <xdr:nvSpPr>
        <xdr:cNvPr id="393" name="Line 121"/>
        <xdr:cNvSpPr>
          <a:spLocks noChangeShapeType="1"/>
        </xdr:cNvSpPr>
      </xdr:nvSpPr>
      <xdr:spPr bwMode="auto">
        <a:xfrm>
          <a:off x="3648075" y="5114925"/>
          <a:ext cx="0" cy="1685925"/>
        </a:xfrm>
        <a:prstGeom prst="line">
          <a:avLst/>
        </a:prstGeom>
        <a:noFill/>
        <a:ln w="9525">
          <a:solidFill>
            <a:srgbClr val="FF00FF"/>
          </a:solidFill>
          <a:round/>
          <a:headEnd/>
          <a:tailEnd/>
        </a:ln>
      </xdr:spPr>
    </xdr:sp>
    <xdr:clientData/>
  </xdr:twoCellAnchor>
  <xdr:twoCellAnchor>
    <xdr:from>
      <xdr:col>4</xdr:col>
      <xdr:colOff>342900</xdr:colOff>
      <xdr:row>167</xdr:row>
      <xdr:rowOff>133350</xdr:rowOff>
    </xdr:from>
    <xdr:to>
      <xdr:col>5</xdr:col>
      <xdr:colOff>600075</xdr:colOff>
      <xdr:row>167</xdr:row>
      <xdr:rowOff>133350</xdr:rowOff>
    </xdr:to>
    <xdr:sp macro="" textlink="">
      <xdr:nvSpPr>
        <xdr:cNvPr id="394" name="Line 122"/>
        <xdr:cNvSpPr>
          <a:spLocks noChangeShapeType="1"/>
        </xdr:cNvSpPr>
      </xdr:nvSpPr>
      <xdr:spPr bwMode="auto">
        <a:xfrm>
          <a:off x="2781300" y="6791325"/>
          <a:ext cx="866775" cy="0"/>
        </a:xfrm>
        <a:prstGeom prst="line">
          <a:avLst/>
        </a:prstGeom>
        <a:noFill/>
        <a:ln w="9525">
          <a:solidFill>
            <a:srgbClr val="FF00FF"/>
          </a:solidFill>
          <a:round/>
          <a:headEnd/>
          <a:tailEnd/>
        </a:ln>
      </xdr:spPr>
    </xdr:sp>
    <xdr:clientData/>
  </xdr:twoCellAnchor>
  <xdr:oneCellAnchor>
    <xdr:from>
      <xdr:col>5</xdr:col>
      <xdr:colOff>180975</xdr:colOff>
      <xdr:row>166</xdr:row>
      <xdr:rowOff>133350</xdr:rowOff>
    </xdr:from>
    <xdr:ext cx="142875" cy="200025"/>
    <xdr:sp macro="" textlink="">
      <xdr:nvSpPr>
        <xdr:cNvPr id="395" name="Text Box 123"/>
        <xdr:cNvSpPr txBox="1">
          <a:spLocks noChangeArrowheads="1"/>
        </xdr:cNvSpPr>
      </xdr:nvSpPr>
      <xdr:spPr bwMode="auto">
        <a:xfrm>
          <a:off x="3228975" y="662940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FF00FF"/>
              </a:solidFill>
              <a:latin typeface="Arial"/>
              <a:cs typeface="Arial"/>
            </a:rPr>
            <a:t>1</a:t>
          </a:r>
        </a:p>
      </xdr:txBody>
    </xdr:sp>
    <xdr:clientData/>
  </xdr:oneCellAnchor>
  <xdr:oneCellAnchor>
    <xdr:from>
      <xdr:col>5</xdr:col>
      <xdr:colOff>114300</xdr:colOff>
      <xdr:row>161</xdr:row>
      <xdr:rowOff>9525</xdr:rowOff>
    </xdr:from>
    <xdr:ext cx="142875" cy="200025"/>
    <xdr:sp macro="" textlink="">
      <xdr:nvSpPr>
        <xdr:cNvPr id="396" name="Text Box 124"/>
        <xdr:cNvSpPr txBox="1">
          <a:spLocks noChangeArrowheads="1"/>
        </xdr:cNvSpPr>
      </xdr:nvSpPr>
      <xdr:spPr bwMode="auto">
        <a:xfrm>
          <a:off x="3162300" y="56673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FF00FF"/>
              </a:solidFill>
              <a:latin typeface="Arial"/>
              <a:cs typeface="Arial"/>
            </a:rPr>
            <a:t>2</a:t>
          </a:r>
        </a:p>
      </xdr:txBody>
    </xdr:sp>
    <xdr:clientData/>
  </xdr:oneCellAnchor>
  <xdr:oneCellAnchor>
    <xdr:from>
      <xdr:col>5</xdr:col>
      <xdr:colOff>381000</xdr:colOff>
      <xdr:row>161</xdr:row>
      <xdr:rowOff>0</xdr:rowOff>
    </xdr:from>
    <xdr:ext cx="257175" cy="200025"/>
    <xdr:sp macro="" textlink="">
      <xdr:nvSpPr>
        <xdr:cNvPr id="397" name="Text Box 125"/>
        <xdr:cNvSpPr txBox="1">
          <a:spLocks noChangeArrowheads="1"/>
        </xdr:cNvSpPr>
      </xdr:nvSpPr>
      <xdr:spPr bwMode="auto">
        <a:xfrm>
          <a:off x="3429000" y="5657850"/>
          <a:ext cx="257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FF00FF"/>
              </a:solidFill>
              <a:latin typeface="Arial"/>
              <a:cs typeface="Arial"/>
            </a:rPr>
            <a:t>√ 3</a:t>
          </a:r>
        </a:p>
      </xdr:txBody>
    </xdr:sp>
    <xdr:clientData/>
  </xdr:oneCellAnchor>
  <xdr:twoCellAnchor>
    <xdr:from>
      <xdr:col>4</xdr:col>
      <xdr:colOff>295275</xdr:colOff>
      <xdr:row>162</xdr:row>
      <xdr:rowOff>152400</xdr:rowOff>
    </xdr:from>
    <xdr:to>
      <xdr:col>7</xdr:col>
      <xdr:colOff>171450</xdr:colOff>
      <xdr:row>167</xdr:row>
      <xdr:rowOff>152400</xdr:rowOff>
    </xdr:to>
    <xdr:sp macro="" textlink="">
      <xdr:nvSpPr>
        <xdr:cNvPr id="398" name="Line 126"/>
        <xdr:cNvSpPr>
          <a:spLocks noChangeShapeType="1"/>
        </xdr:cNvSpPr>
      </xdr:nvSpPr>
      <xdr:spPr bwMode="auto">
        <a:xfrm flipV="1">
          <a:off x="2733675" y="5981700"/>
          <a:ext cx="1704975" cy="82867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7</xdr:col>
      <xdr:colOff>161925</xdr:colOff>
      <xdr:row>163</xdr:row>
      <xdr:rowOff>19050</xdr:rowOff>
    </xdr:from>
    <xdr:to>
      <xdr:col>7</xdr:col>
      <xdr:colOff>161925</xdr:colOff>
      <xdr:row>167</xdr:row>
      <xdr:rowOff>152400</xdr:rowOff>
    </xdr:to>
    <xdr:sp macro="" textlink="">
      <xdr:nvSpPr>
        <xdr:cNvPr id="399" name="Line 127"/>
        <xdr:cNvSpPr>
          <a:spLocks noChangeShapeType="1"/>
        </xdr:cNvSpPr>
      </xdr:nvSpPr>
      <xdr:spPr bwMode="auto">
        <a:xfrm flipH="1">
          <a:off x="4429125" y="6019800"/>
          <a:ext cx="0" cy="79057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</xdr:col>
      <xdr:colOff>295275</xdr:colOff>
      <xdr:row>168</xdr:row>
      <xdr:rowOff>9525</xdr:rowOff>
    </xdr:from>
    <xdr:to>
      <xdr:col>7</xdr:col>
      <xdr:colOff>171450</xdr:colOff>
      <xdr:row>168</xdr:row>
      <xdr:rowOff>9525</xdr:rowOff>
    </xdr:to>
    <xdr:sp macro="" textlink="">
      <xdr:nvSpPr>
        <xdr:cNvPr id="400" name="Line 128"/>
        <xdr:cNvSpPr>
          <a:spLocks noChangeShapeType="1"/>
        </xdr:cNvSpPr>
      </xdr:nvSpPr>
      <xdr:spPr bwMode="auto">
        <a:xfrm>
          <a:off x="2733675" y="6829425"/>
          <a:ext cx="1704975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oneCellAnchor>
    <xdr:from>
      <xdr:col>6</xdr:col>
      <xdr:colOff>495300</xdr:colOff>
      <xdr:row>166</xdr:row>
      <xdr:rowOff>133350</xdr:rowOff>
    </xdr:from>
    <xdr:ext cx="257175" cy="200025"/>
    <xdr:sp macro="" textlink="">
      <xdr:nvSpPr>
        <xdr:cNvPr id="401" name="Text Box 129"/>
        <xdr:cNvSpPr txBox="1">
          <a:spLocks noChangeArrowheads="1"/>
        </xdr:cNvSpPr>
      </xdr:nvSpPr>
      <xdr:spPr bwMode="auto">
        <a:xfrm>
          <a:off x="4152900" y="6629400"/>
          <a:ext cx="257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√ 3</a:t>
          </a:r>
        </a:p>
      </xdr:txBody>
    </xdr:sp>
    <xdr:clientData/>
  </xdr:oneCellAnchor>
  <xdr:oneCellAnchor>
    <xdr:from>
      <xdr:col>7</xdr:col>
      <xdr:colOff>47625</xdr:colOff>
      <xdr:row>165</xdr:row>
      <xdr:rowOff>9525</xdr:rowOff>
    </xdr:from>
    <xdr:ext cx="142875" cy="200025"/>
    <xdr:sp macro="" textlink="">
      <xdr:nvSpPr>
        <xdr:cNvPr id="402" name="Text Box 130"/>
        <xdr:cNvSpPr txBox="1">
          <a:spLocks noChangeArrowheads="1"/>
        </xdr:cNvSpPr>
      </xdr:nvSpPr>
      <xdr:spPr bwMode="auto">
        <a:xfrm>
          <a:off x="4314825" y="634365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1</a:t>
          </a:r>
        </a:p>
      </xdr:txBody>
    </xdr:sp>
    <xdr:clientData/>
  </xdr:oneCellAnchor>
  <xdr:oneCellAnchor>
    <xdr:from>
      <xdr:col>6</xdr:col>
      <xdr:colOff>104775</xdr:colOff>
      <xdr:row>163</xdr:row>
      <xdr:rowOff>114300</xdr:rowOff>
    </xdr:from>
    <xdr:ext cx="142875" cy="200025"/>
    <xdr:sp macro="" textlink="">
      <xdr:nvSpPr>
        <xdr:cNvPr id="403" name="Text Box 131"/>
        <xdr:cNvSpPr txBox="1">
          <a:spLocks noChangeArrowheads="1"/>
        </xdr:cNvSpPr>
      </xdr:nvSpPr>
      <xdr:spPr bwMode="auto">
        <a:xfrm>
          <a:off x="3762375" y="611505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2</a:t>
          </a:r>
        </a:p>
      </xdr:txBody>
    </xdr:sp>
    <xdr:clientData/>
  </xdr:oneCellAnchor>
  <xdr:twoCellAnchor>
    <xdr:from>
      <xdr:col>0</xdr:col>
      <xdr:colOff>485775</xdr:colOff>
      <xdr:row>177</xdr:row>
      <xdr:rowOff>0</xdr:rowOff>
    </xdr:from>
    <xdr:to>
      <xdr:col>1</xdr:col>
      <xdr:colOff>371475</xdr:colOff>
      <xdr:row>180</xdr:row>
      <xdr:rowOff>66675</xdr:rowOff>
    </xdr:to>
    <xdr:sp macro="" textlink="">
      <xdr:nvSpPr>
        <xdr:cNvPr id="404" name="Line 132"/>
        <xdr:cNvSpPr>
          <a:spLocks noChangeShapeType="1"/>
        </xdr:cNvSpPr>
      </xdr:nvSpPr>
      <xdr:spPr bwMode="auto">
        <a:xfrm flipH="1" flipV="1">
          <a:off x="485775" y="8315325"/>
          <a:ext cx="4953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171450</xdr:colOff>
      <xdr:row>176</xdr:row>
      <xdr:rowOff>152400</xdr:rowOff>
    </xdr:from>
    <xdr:to>
      <xdr:col>8</xdr:col>
      <xdr:colOff>123825</xdr:colOff>
      <xdr:row>180</xdr:row>
      <xdr:rowOff>76200</xdr:rowOff>
    </xdr:to>
    <xdr:sp macro="" textlink="">
      <xdr:nvSpPr>
        <xdr:cNvPr id="405" name="Line 133"/>
        <xdr:cNvSpPr>
          <a:spLocks noChangeShapeType="1"/>
        </xdr:cNvSpPr>
      </xdr:nvSpPr>
      <xdr:spPr bwMode="auto">
        <a:xfrm flipV="1">
          <a:off x="4438650" y="8296275"/>
          <a:ext cx="561975" cy="600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6</xdr:col>
      <xdr:colOff>600075</xdr:colOff>
      <xdr:row>154</xdr:row>
      <xdr:rowOff>114300</xdr:rowOff>
    </xdr:from>
    <xdr:ext cx="762000" cy="200025"/>
    <xdr:sp macro="" textlink="">
      <xdr:nvSpPr>
        <xdr:cNvPr id="406" name="Text Box 138"/>
        <xdr:cNvSpPr txBox="1">
          <a:spLocks noChangeArrowheads="1"/>
        </xdr:cNvSpPr>
      </xdr:nvSpPr>
      <xdr:spPr bwMode="auto">
        <a:xfrm>
          <a:off x="4257675" y="460057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Kwadrant 1</a:t>
          </a:r>
        </a:p>
      </xdr:txBody>
    </xdr:sp>
    <xdr:clientData/>
  </xdr:oneCellAnchor>
  <xdr:oneCellAnchor>
    <xdr:from>
      <xdr:col>0</xdr:col>
      <xdr:colOff>0</xdr:colOff>
      <xdr:row>154</xdr:row>
      <xdr:rowOff>114300</xdr:rowOff>
    </xdr:from>
    <xdr:ext cx="762000" cy="200025"/>
    <xdr:sp macro="" textlink="">
      <xdr:nvSpPr>
        <xdr:cNvPr id="407" name="Text Box 139"/>
        <xdr:cNvSpPr txBox="1">
          <a:spLocks noChangeArrowheads="1"/>
        </xdr:cNvSpPr>
      </xdr:nvSpPr>
      <xdr:spPr bwMode="auto">
        <a:xfrm>
          <a:off x="0" y="460057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Kwadrant 2</a:t>
          </a:r>
        </a:p>
      </xdr:txBody>
    </xdr:sp>
    <xdr:clientData/>
  </xdr:oneCellAnchor>
  <xdr:oneCellAnchor>
    <xdr:from>
      <xdr:col>0</xdr:col>
      <xdr:colOff>9525</xdr:colOff>
      <xdr:row>179</xdr:row>
      <xdr:rowOff>9525</xdr:rowOff>
    </xdr:from>
    <xdr:ext cx="762000" cy="200025"/>
    <xdr:sp macro="" textlink="">
      <xdr:nvSpPr>
        <xdr:cNvPr id="408" name="Text Box 140"/>
        <xdr:cNvSpPr txBox="1">
          <a:spLocks noChangeArrowheads="1"/>
        </xdr:cNvSpPr>
      </xdr:nvSpPr>
      <xdr:spPr bwMode="auto">
        <a:xfrm>
          <a:off x="9525" y="86677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Kwadrant 3</a:t>
          </a:r>
        </a:p>
      </xdr:txBody>
    </xdr:sp>
    <xdr:clientData/>
  </xdr:oneCellAnchor>
  <xdr:oneCellAnchor>
    <xdr:from>
      <xdr:col>7</xdr:col>
      <xdr:colOff>428625</xdr:colOff>
      <xdr:row>179</xdr:row>
      <xdr:rowOff>19050</xdr:rowOff>
    </xdr:from>
    <xdr:ext cx="762000" cy="200025"/>
    <xdr:sp macro="" textlink="">
      <xdr:nvSpPr>
        <xdr:cNvPr id="409" name="Text Box 141"/>
        <xdr:cNvSpPr txBox="1">
          <a:spLocks noChangeArrowheads="1"/>
        </xdr:cNvSpPr>
      </xdr:nvSpPr>
      <xdr:spPr bwMode="auto">
        <a:xfrm>
          <a:off x="4695825" y="867727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Kwadrant 4</a:t>
          </a:r>
        </a:p>
      </xdr:txBody>
    </xdr:sp>
    <xdr:clientData/>
  </xdr:oneCellAnchor>
  <xdr:oneCellAnchor>
    <xdr:from>
      <xdr:col>4</xdr:col>
      <xdr:colOff>180975</xdr:colOff>
      <xdr:row>179</xdr:row>
      <xdr:rowOff>95250</xdr:rowOff>
    </xdr:from>
    <xdr:ext cx="209550" cy="238125"/>
    <xdr:sp macro="" textlink="">
      <xdr:nvSpPr>
        <xdr:cNvPr id="410" name="Text Box 142"/>
        <xdr:cNvSpPr txBox="1">
          <a:spLocks noChangeArrowheads="1"/>
        </xdr:cNvSpPr>
      </xdr:nvSpPr>
      <xdr:spPr bwMode="auto">
        <a:xfrm>
          <a:off x="2619375" y="8753475"/>
          <a:ext cx="2095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800000"/>
              </a:solidFill>
              <a:latin typeface="Arial"/>
              <a:cs typeface="Arial"/>
            </a:rPr>
            <a:t>-</a:t>
          </a:r>
          <a:r>
            <a:rPr lang="nl-NL" sz="1000" b="1" i="0" u="none" strike="noStrike" baseline="0">
              <a:solidFill>
                <a:srgbClr val="800000"/>
              </a:solidFill>
              <a:latin typeface="Arial"/>
              <a:cs typeface="Arial"/>
            </a:rPr>
            <a:t>1</a:t>
          </a:r>
        </a:p>
      </xdr:txBody>
    </xdr:sp>
    <xdr:clientData/>
  </xdr:oneCellAnchor>
  <xdr:twoCellAnchor>
    <xdr:from>
      <xdr:col>4</xdr:col>
      <xdr:colOff>257175</xdr:colOff>
      <xdr:row>179</xdr:row>
      <xdr:rowOff>57150</xdr:rowOff>
    </xdr:from>
    <xdr:to>
      <xdr:col>4</xdr:col>
      <xdr:colOff>333375</xdr:colOff>
      <xdr:row>179</xdr:row>
      <xdr:rowOff>133350</xdr:rowOff>
    </xdr:to>
    <xdr:sp macro="" textlink="">
      <xdr:nvSpPr>
        <xdr:cNvPr id="411" name="Oval 143"/>
        <xdr:cNvSpPr>
          <a:spLocks noChangeArrowheads="1"/>
        </xdr:cNvSpPr>
      </xdr:nvSpPr>
      <xdr:spPr bwMode="auto">
        <a:xfrm>
          <a:off x="2695575" y="8715375"/>
          <a:ext cx="76200" cy="76200"/>
        </a:xfrm>
        <a:prstGeom prst="ellipse">
          <a:avLst/>
        </a:prstGeom>
        <a:solidFill>
          <a:srgbClr val="8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180975</xdr:colOff>
      <xdr:row>167</xdr:row>
      <xdr:rowOff>123825</xdr:rowOff>
    </xdr:from>
    <xdr:to>
      <xdr:col>1</xdr:col>
      <xdr:colOff>257175</xdr:colOff>
      <xdr:row>168</xdr:row>
      <xdr:rowOff>38100</xdr:rowOff>
    </xdr:to>
    <xdr:sp macro="" textlink="">
      <xdr:nvSpPr>
        <xdr:cNvPr id="412" name="Oval 144"/>
        <xdr:cNvSpPr>
          <a:spLocks noChangeArrowheads="1"/>
        </xdr:cNvSpPr>
      </xdr:nvSpPr>
      <xdr:spPr bwMode="auto">
        <a:xfrm>
          <a:off x="790575" y="6781800"/>
          <a:ext cx="76200" cy="76200"/>
        </a:xfrm>
        <a:prstGeom prst="ellipse">
          <a:avLst/>
        </a:prstGeom>
        <a:solidFill>
          <a:srgbClr val="8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257175</xdr:colOff>
      <xdr:row>156</xdr:row>
      <xdr:rowOff>19050</xdr:rowOff>
    </xdr:from>
    <xdr:to>
      <xdr:col>4</xdr:col>
      <xdr:colOff>333375</xdr:colOff>
      <xdr:row>156</xdr:row>
      <xdr:rowOff>95250</xdr:rowOff>
    </xdr:to>
    <xdr:sp macro="" textlink="">
      <xdr:nvSpPr>
        <xdr:cNvPr id="413" name="Oval 145"/>
        <xdr:cNvSpPr>
          <a:spLocks noChangeArrowheads="1"/>
        </xdr:cNvSpPr>
      </xdr:nvSpPr>
      <xdr:spPr bwMode="auto">
        <a:xfrm>
          <a:off x="2695575" y="4829175"/>
          <a:ext cx="76200" cy="76200"/>
        </a:xfrm>
        <a:prstGeom prst="ellipse">
          <a:avLst/>
        </a:prstGeom>
        <a:solidFill>
          <a:srgbClr val="8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314325</xdr:colOff>
      <xdr:row>167</xdr:row>
      <xdr:rowOff>114300</xdr:rowOff>
    </xdr:from>
    <xdr:to>
      <xdr:col>7</xdr:col>
      <xdr:colOff>390525</xdr:colOff>
      <xdr:row>168</xdr:row>
      <xdr:rowOff>28575</xdr:rowOff>
    </xdr:to>
    <xdr:sp macro="" textlink="">
      <xdr:nvSpPr>
        <xdr:cNvPr id="414" name="Oval 146"/>
        <xdr:cNvSpPr>
          <a:spLocks noChangeArrowheads="1"/>
        </xdr:cNvSpPr>
      </xdr:nvSpPr>
      <xdr:spPr bwMode="auto">
        <a:xfrm>
          <a:off x="4581525" y="6772275"/>
          <a:ext cx="76200" cy="76200"/>
        </a:xfrm>
        <a:prstGeom prst="ellipse">
          <a:avLst/>
        </a:prstGeom>
        <a:solidFill>
          <a:srgbClr val="8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4</xdr:col>
      <xdr:colOff>238125</xdr:colOff>
      <xdr:row>155</xdr:row>
      <xdr:rowOff>0</xdr:rowOff>
    </xdr:from>
    <xdr:ext cx="142875" cy="200025"/>
    <xdr:sp macro="" textlink="">
      <xdr:nvSpPr>
        <xdr:cNvPr id="415" name="Text Box 147"/>
        <xdr:cNvSpPr txBox="1">
          <a:spLocks noChangeArrowheads="1"/>
        </xdr:cNvSpPr>
      </xdr:nvSpPr>
      <xdr:spPr bwMode="auto">
        <a:xfrm>
          <a:off x="2676525" y="464820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800000"/>
              </a:solidFill>
              <a:latin typeface="Arial"/>
              <a:cs typeface="Arial"/>
            </a:rPr>
            <a:t>1</a:t>
          </a:r>
        </a:p>
      </xdr:txBody>
    </xdr:sp>
    <xdr:clientData/>
  </xdr:oneCellAnchor>
  <xdr:oneCellAnchor>
    <xdr:from>
      <xdr:col>7</xdr:col>
      <xdr:colOff>400050</xdr:colOff>
      <xdr:row>167</xdr:row>
      <xdr:rowOff>57150</xdr:rowOff>
    </xdr:from>
    <xdr:ext cx="142875" cy="200025"/>
    <xdr:sp macro="" textlink="">
      <xdr:nvSpPr>
        <xdr:cNvPr id="416" name="Text Box 148"/>
        <xdr:cNvSpPr txBox="1">
          <a:spLocks noChangeArrowheads="1"/>
        </xdr:cNvSpPr>
      </xdr:nvSpPr>
      <xdr:spPr bwMode="auto">
        <a:xfrm>
          <a:off x="4667250" y="671512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800000"/>
              </a:solidFill>
              <a:latin typeface="Arial"/>
              <a:cs typeface="Arial"/>
            </a:rPr>
            <a:t>1</a:t>
          </a:r>
        </a:p>
      </xdr:txBody>
    </xdr:sp>
    <xdr:clientData/>
  </xdr:oneCellAnchor>
  <xdr:oneCellAnchor>
    <xdr:from>
      <xdr:col>1</xdr:col>
      <xdr:colOff>19050</xdr:colOff>
      <xdr:row>167</xdr:row>
      <xdr:rowOff>47625</xdr:rowOff>
    </xdr:from>
    <xdr:ext cx="209550" cy="238125"/>
    <xdr:sp macro="" textlink="">
      <xdr:nvSpPr>
        <xdr:cNvPr id="417" name="Text Box 149"/>
        <xdr:cNvSpPr txBox="1">
          <a:spLocks noChangeArrowheads="1"/>
        </xdr:cNvSpPr>
      </xdr:nvSpPr>
      <xdr:spPr bwMode="auto">
        <a:xfrm>
          <a:off x="628650" y="6705600"/>
          <a:ext cx="2095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800000"/>
              </a:solidFill>
              <a:latin typeface="Arial"/>
              <a:cs typeface="Arial"/>
            </a:rPr>
            <a:t>-</a:t>
          </a:r>
          <a:r>
            <a:rPr lang="nl-NL" sz="1000" b="1" i="0" u="none" strike="noStrike" baseline="0">
              <a:solidFill>
                <a:srgbClr val="800000"/>
              </a:solidFill>
              <a:latin typeface="Arial"/>
              <a:cs typeface="Arial"/>
            </a:rPr>
            <a:t>1</a:t>
          </a:r>
        </a:p>
      </xdr:txBody>
    </xdr:sp>
    <xdr:clientData/>
  </xdr:oneCellAnchor>
  <xdr:oneCellAnchor>
    <xdr:from>
      <xdr:col>5</xdr:col>
      <xdr:colOff>9525</xdr:colOff>
      <xdr:row>164</xdr:row>
      <xdr:rowOff>66675</xdr:rowOff>
    </xdr:from>
    <xdr:ext cx="1238250" cy="466725"/>
    <xdr:sp macro="" textlink="">
      <xdr:nvSpPr>
        <xdr:cNvPr id="418" name="Text Box 151"/>
        <xdr:cNvSpPr txBox="1">
          <a:spLocks noChangeArrowheads="1"/>
        </xdr:cNvSpPr>
      </xdr:nvSpPr>
      <xdr:spPr bwMode="auto">
        <a:xfrm>
          <a:off x="3057525" y="6238875"/>
          <a:ext cx="1238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Standaard driehoeken</a:t>
          </a:r>
        </a:p>
        <a:p>
          <a:pPr algn="l" rtl="0">
            <a:defRPr sz="1000"/>
          </a:pPr>
          <a:r>
            <a:rPr lang="nl-N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betreft verhoudingen</a:t>
          </a:r>
        </a:p>
        <a:p>
          <a:pPr algn="l" rtl="0">
            <a:defRPr sz="1000"/>
          </a:pPr>
          <a:r>
            <a:rPr lang="nl-N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niet lengten</a:t>
          </a:r>
        </a:p>
      </xdr:txBody>
    </xdr:sp>
    <xdr:clientData/>
  </xdr:oneCellAnchor>
  <xdr:twoCellAnchor>
    <xdr:from>
      <xdr:col>7</xdr:col>
      <xdr:colOff>304800</xdr:colOff>
      <xdr:row>165</xdr:row>
      <xdr:rowOff>0</xdr:rowOff>
    </xdr:from>
    <xdr:to>
      <xdr:col>7</xdr:col>
      <xdr:colOff>552450</xdr:colOff>
      <xdr:row>165</xdr:row>
      <xdr:rowOff>47625</xdr:rowOff>
    </xdr:to>
    <xdr:sp macro="" textlink="">
      <xdr:nvSpPr>
        <xdr:cNvPr id="419" name="Line 155"/>
        <xdr:cNvSpPr>
          <a:spLocks noChangeShapeType="1"/>
        </xdr:cNvSpPr>
      </xdr:nvSpPr>
      <xdr:spPr bwMode="auto">
        <a:xfrm flipH="1">
          <a:off x="4572000" y="6334125"/>
          <a:ext cx="247650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8</xdr:col>
      <xdr:colOff>28575</xdr:colOff>
      <xdr:row>163</xdr:row>
      <xdr:rowOff>104775</xdr:rowOff>
    </xdr:from>
    <xdr:ext cx="447675" cy="438150"/>
    <xdr:sp macro="" textlink="">
      <xdr:nvSpPr>
        <xdr:cNvPr id="420" name="Text Box 156"/>
        <xdr:cNvSpPr txBox="1">
          <a:spLocks noChangeArrowheads="1"/>
        </xdr:cNvSpPr>
      </xdr:nvSpPr>
      <xdr:spPr bwMode="auto">
        <a:xfrm>
          <a:off x="4905375" y="6105525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  = 1</a:t>
          </a:r>
        </a:p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 = 1</a:t>
          </a:r>
        </a:p>
      </xdr:txBody>
    </xdr:sp>
    <xdr:clientData/>
  </xdr:oneCellAnchor>
  <xdr:twoCellAnchor>
    <xdr:from>
      <xdr:col>2</xdr:col>
      <xdr:colOff>447675</xdr:colOff>
      <xdr:row>158</xdr:row>
      <xdr:rowOff>76200</xdr:rowOff>
    </xdr:from>
    <xdr:to>
      <xdr:col>2</xdr:col>
      <xdr:colOff>447675</xdr:colOff>
      <xdr:row>168</xdr:row>
      <xdr:rowOff>0</xdr:rowOff>
    </xdr:to>
    <xdr:sp macro="" textlink="">
      <xdr:nvSpPr>
        <xdr:cNvPr id="421" name="Line 158"/>
        <xdr:cNvSpPr>
          <a:spLocks noChangeShapeType="1"/>
        </xdr:cNvSpPr>
      </xdr:nvSpPr>
      <xdr:spPr bwMode="auto">
        <a:xfrm flipV="1">
          <a:off x="1666875" y="5219700"/>
          <a:ext cx="0" cy="1600200"/>
        </a:xfrm>
        <a:prstGeom prst="line">
          <a:avLst/>
        </a:prstGeom>
        <a:noFill/>
        <a:ln w="22225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447675</xdr:colOff>
      <xdr:row>158</xdr:row>
      <xdr:rowOff>76200</xdr:rowOff>
    </xdr:from>
    <xdr:to>
      <xdr:col>4</xdr:col>
      <xdr:colOff>285750</xdr:colOff>
      <xdr:row>158</xdr:row>
      <xdr:rowOff>76200</xdr:rowOff>
    </xdr:to>
    <xdr:sp macro="" textlink="">
      <xdr:nvSpPr>
        <xdr:cNvPr id="422" name="Line 159"/>
        <xdr:cNvSpPr>
          <a:spLocks noChangeShapeType="1"/>
        </xdr:cNvSpPr>
      </xdr:nvSpPr>
      <xdr:spPr bwMode="auto">
        <a:xfrm flipH="1">
          <a:off x="1666875" y="5219700"/>
          <a:ext cx="1057275" cy="0"/>
        </a:xfrm>
        <a:prstGeom prst="line">
          <a:avLst/>
        </a:prstGeom>
        <a:noFill/>
        <a:ln w="22225">
          <a:solidFill>
            <a:srgbClr val="8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3</xdr:col>
      <xdr:colOff>238125</xdr:colOff>
      <xdr:row>158</xdr:row>
      <xdr:rowOff>57150</xdr:rowOff>
    </xdr:from>
    <xdr:ext cx="361950" cy="238125"/>
    <xdr:sp macro="" textlink="">
      <xdr:nvSpPr>
        <xdr:cNvPr id="423" name="Text Box 160"/>
        <xdr:cNvSpPr txBox="1">
          <a:spLocks noChangeArrowheads="1"/>
        </xdr:cNvSpPr>
      </xdr:nvSpPr>
      <xdr:spPr bwMode="auto">
        <a:xfrm>
          <a:off x="2066925" y="5200650"/>
          <a:ext cx="3619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993366"/>
              </a:solidFill>
              <a:latin typeface="Arial"/>
              <a:cs typeface="Arial"/>
            </a:rPr>
            <a:t>cos</a:t>
          </a:r>
        </a:p>
      </xdr:txBody>
    </xdr:sp>
    <xdr:clientData/>
  </xdr:oneCellAnchor>
  <xdr:oneCellAnchor>
    <xdr:from>
      <xdr:col>2</xdr:col>
      <xdr:colOff>447675</xdr:colOff>
      <xdr:row>160</xdr:row>
      <xdr:rowOff>133350</xdr:rowOff>
    </xdr:from>
    <xdr:ext cx="314325" cy="238125"/>
    <xdr:sp macro="" textlink="">
      <xdr:nvSpPr>
        <xdr:cNvPr id="424" name="Text Box 161"/>
        <xdr:cNvSpPr txBox="1">
          <a:spLocks noChangeArrowheads="1"/>
        </xdr:cNvSpPr>
      </xdr:nvSpPr>
      <xdr:spPr bwMode="auto">
        <a:xfrm>
          <a:off x="1666875" y="5619750"/>
          <a:ext cx="3143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sin</a:t>
          </a:r>
        </a:p>
      </xdr:txBody>
    </xdr:sp>
    <xdr:clientData/>
  </xdr:oneCellAnchor>
  <xdr:twoCellAnchor>
    <xdr:from>
      <xdr:col>2</xdr:col>
      <xdr:colOff>438150</xdr:colOff>
      <xdr:row>158</xdr:row>
      <xdr:rowOff>66675</xdr:rowOff>
    </xdr:from>
    <xdr:to>
      <xdr:col>4</xdr:col>
      <xdr:colOff>295275</xdr:colOff>
      <xdr:row>167</xdr:row>
      <xdr:rowOff>152400</xdr:rowOff>
    </xdr:to>
    <xdr:sp macro="" textlink="">
      <xdr:nvSpPr>
        <xdr:cNvPr id="425" name="Line 162"/>
        <xdr:cNvSpPr>
          <a:spLocks noChangeShapeType="1"/>
        </xdr:cNvSpPr>
      </xdr:nvSpPr>
      <xdr:spPr bwMode="auto">
        <a:xfrm flipH="1" flipV="1">
          <a:off x="1657350" y="5210175"/>
          <a:ext cx="1076325" cy="160020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/>
        </a:ln>
      </xdr:spPr>
    </xdr:sp>
    <xdr:clientData/>
  </xdr:twoCellAnchor>
  <xdr:twoCellAnchor>
    <xdr:from>
      <xdr:col>8</xdr:col>
      <xdr:colOff>304800</xdr:colOff>
      <xdr:row>159</xdr:row>
      <xdr:rowOff>47625</xdr:rowOff>
    </xdr:from>
    <xdr:to>
      <xdr:col>10</xdr:col>
      <xdr:colOff>57150</xdr:colOff>
      <xdr:row>164</xdr:row>
      <xdr:rowOff>114300</xdr:rowOff>
    </xdr:to>
    <xdr:grpSp>
      <xdr:nvGrpSpPr>
        <xdr:cNvPr id="426" name="Group 176"/>
        <xdr:cNvGrpSpPr>
          <a:grpSpLocks/>
        </xdr:cNvGrpSpPr>
      </xdr:nvGrpSpPr>
      <xdr:grpSpPr bwMode="auto">
        <a:xfrm>
          <a:off x="5181600" y="30794325"/>
          <a:ext cx="971550" cy="876300"/>
          <a:chOff x="557" y="699"/>
          <a:chExt cx="137" cy="130"/>
        </a:xfrm>
      </xdr:grpSpPr>
      <xdr:sp macro="" textlink="">
        <xdr:nvSpPr>
          <xdr:cNvPr id="427" name="Oval 163"/>
          <xdr:cNvSpPr>
            <a:spLocks noChangeArrowheads="1"/>
          </xdr:cNvSpPr>
        </xdr:nvSpPr>
        <xdr:spPr bwMode="auto">
          <a:xfrm>
            <a:off x="566" y="733"/>
            <a:ext cx="83" cy="8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8" name="Line 165"/>
          <xdr:cNvSpPr>
            <a:spLocks noChangeShapeType="1"/>
          </xdr:cNvSpPr>
        </xdr:nvSpPr>
        <xdr:spPr bwMode="auto">
          <a:xfrm>
            <a:off x="557" y="774"/>
            <a:ext cx="105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9" name="Line 166"/>
          <xdr:cNvSpPr>
            <a:spLocks noChangeShapeType="1"/>
          </xdr:cNvSpPr>
        </xdr:nvSpPr>
        <xdr:spPr bwMode="auto">
          <a:xfrm>
            <a:off x="608" y="719"/>
            <a:ext cx="0" cy="1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0" name="Line 167"/>
          <xdr:cNvSpPr>
            <a:spLocks noChangeShapeType="1"/>
          </xdr:cNvSpPr>
        </xdr:nvSpPr>
        <xdr:spPr bwMode="auto">
          <a:xfrm flipV="1">
            <a:off x="608" y="704"/>
            <a:ext cx="41" cy="7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1" name="Line 168"/>
          <xdr:cNvSpPr>
            <a:spLocks noChangeShapeType="1"/>
          </xdr:cNvSpPr>
        </xdr:nvSpPr>
        <xdr:spPr bwMode="auto">
          <a:xfrm flipV="1">
            <a:off x="649" y="703"/>
            <a:ext cx="0" cy="7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2" name="Line 169"/>
          <xdr:cNvSpPr>
            <a:spLocks noChangeShapeType="1"/>
          </xdr:cNvSpPr>
        </xdr:nvSpPr>
        <xdr:spPr bwMode="auto">
          <a:xfrm flipV="1">
            <a:off x="607" y="738"/>
            <a:ext cx="42" cy="3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3" name="Line 170"/>
          <xdr:cNvSpPr>
            <a:spLocks noChangeShapeType="1"/>
          </xdr:cNvSpPr>
        </xdr:nvSpPr>
        <xdr:spPr bwMode="auto">
          <a:xfrm flipV="1">
            <a:off x="607" y="758"/>
            <a:ext cx="42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4" name="Text Box 171"/>
          <xdr:cNvSpPr txBox="1">
            <a:spLocks noChangeArrowheads="1"/>
          </xdr:cNvSpPr>
        </xdr:nvSpPr>
        <xdr:spPr bwMode="auto">
          <a:xfrm>
            <a:off x="620" y="775"/>
            <a:ext cx="2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nl-NL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  <xdr:sp macro="" textlink="">
        <xdr:nvSpPr>
          <xdr:cNvPr id="435" name="Text Box 172"/>
          <xdr:cNvSpPr txBox="1">
            <a:spLocks noChangeArrowheads="1"/>
          </xdr:cNvSpPr>
        </xdr:nvSpPr>
        <xdr:spPr bwMode="auto">
          <a:xfrm>
            <a:off x="622" y="716"/>
            <a:ext cx="2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nl-NL" sz="1000" b="1" i="0" u="none" strike="noStrike" baseline="0">
                <a:solidFill>
                  <a:srgbClr val="FF00FF"/>
                </a:solidFill>
                <a:latin typeface="Arial"/>
                <a:cs typeface="Arial"/>
              </a:rPr>
              <a:t>2</a:t>
            </a:r>
          </a:p>
        </xdr:txBody>
      </xdr:sp>
      <xdr:sp macro="" textlink="">
        <xdr:nvSpPr>
          <xdr:cNvPr id="436" name="Text Box 173"/>
          <xdr:cNvSpPr txBox="1">
            <a:spLocks noChangeArrowheads="1"/>
          </xdr:cNvSpPr>
        </xdr:nvSpPr>
        <xdr:spPr bwMode="auto">
          <a:xfrm>
            <a:off x="648" y="699"/>
            <a:ext cx="37" cy="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nl-NL" sz="1000" b="1" i="0" u="none" strike="noStrike" baseline="0">
                <a:solidFill>
                  <a:srgbClr val="FF00FF"/>
                </a:solidFill>
                <a:latin typeface="Arial"/>
                <a:cs typeface="Arial"/>
              </a:rPr>
              <a:t>√ 3</a:t>
            </a:r>
          </a:p>
        </xdr:txBody>
      </xdr:sp>
      <xdr:sp macro="" textlink="">
        <xdr:nvSpPr>
          <xdr:cNvPr id="437" name="Text Box 174"/>
          <xdr:cNvSpPr txBox="1">
            <a:spLocks noChangeArrowheads="1"/>
          </xdr:cNvSpPr>
        </xdr:nvSpPr>
        <xdr:spPr bwMode="auto">
          <a:xfrm>
            <a:off x="649" y="731"/>
            <a:ext cx="20" cy="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nl-NL" sz="10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1</a:t>
            </a:r>
          </a:p>
        </xdr:txBody>
      </xdr:sp>
      <xdr:sp macro="" textlink="">
        <xdr:nvSpPr>
          <xdr:cNvPr id="438" name="Text Box 175"/>
          <xdr:cNvSpPr txBox="1">
            <a:spLocks noChangeArrowheads="1"/>
          </xdr:cNvSpPr>
        </xdr:nvSpPr>
        <xdr:spPr bwMode="auto">
          <a:xfrm>
            <a:off x="649" y="750"/>
            <a:ext cx="45" cy="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nl-NL" sz="10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1/√3</a:t>
            </a:r>
          </a:p>
        </xdr:txBody>
      </xdr:sp>
    </xdr:grpSp>
    <xdr:clientData/>
  </xdr:twoCellAnchor>
  <xdr:twoCellAnchor>
    <xdr:from>
      <xdr:col>7</xdr:col>
      <xdr:colOff>123825</xdr:colOff>
      <xdr:row>190</xdr:row>
      <xdr:rowOff>76200</xdr:rowOff>
    </xdr:from>
    <xdr:to>
      <xdr:col>7</xdr:col>
      <xdr:colOff>247650</xdr:colOff>
      <xdr:row>190</xdr:row>
      <xdr:rowOff>76200</xdr:rowOff>
    </xdr:to>
    <xdr:sp macro="" textlink="">
      <xdr:nvSpPr>
        <xdr:cNvPr id="439" name="Line 10"/>
        <xdr:cNvSpPr>
          <a:spLocks noChangeShapeType="1"/>
        </xdr:cNvSpPr>
      </xdr:nvSpPr>
      <xdr:spPr bwMode="auto">
        <a:xfrm flipH="1">
          <a:off x="4133850" y="3486150"/>
          <a:ext cx="123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333375</xdr:colOff>
      <xdr:row>193</xdr:row>
      <xdr:rowOff>9525</xdr:rowOff>
    </xdr:from>
    <xdr:to>
      <xdr:col>2</xdr:col>
      <xdr:colOff>57150</xdr:colOff>
      <xdr:row>199</xdr:row>
      <xdr:rowOff>0</xdr:rowOff>
    </xdr:to>
    <xdr:grpSp>
      <xdr:nvGrpSpPr>
        <xdr:cNvPr id="440" name="Group 14"/>
        <xdr:cNvGrpSpPr>
          <a:grpSpLocks/>
        </xdr:cNvGrpSpPr>
      </xdr:nvGrpSpPr>
      <xdr:grpSpPr bwMode="auto">
        <a:xfrm>
          <a:off x="333375" y="36633150"/>
          <a:ext cx="942975" cy="904875"/>
          <a:chOff x="41" y="273"/>
          <a:chExt cx="99" cy="101"/>
        </a:xfrm>
      </xdr:grpSpPr>
      <xdr:sp macro="" textlink="">
        <xdr:nvSpPr>
          <xdr:cNvPr id="441" name="Oval 11"/>
          <xdr:cNvSpPr>
            <a:spLocks noChangeArrowheads="1"/>
          </xdr:cNvSpPr>
        </xdr:nvSpPr>
        <xdr:spPr bwMode="auto">
          <a:xfrm>
            <a:off x="43" y="273"/>
            <a:ext cx="97" cy="101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2" name="Line 12"/>
          <xdr:cNvSpPr>
            <a:spLocks noChangeShapeType="1"/>
          </xdr:cNvSpPr>
        </xdr:nvSpPr>
        <xdr:spPr bwMode="auto">
          <a:xfrm>
            <a:off x="41" y="324"/>
            <a:ext cx="9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3" name="Line 13"/>
          <xdr:cNvSpPr>
            <a:spLocks noChangeShapeType="1"/>
          </xdr:cNvSpPr>
        </xdr:nvSpPr>
        <xdr:spPr bwMode="auto">
          <a:xfrm>
            <a:off x="90" y="273"/>
            <a:ext cx="0" cy="10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314325</xdr:colOff>
      <xdr:row>193</xdr:row>
      <xdr:rowOff>0</xdr:rowOff>
    </xdr:from>
    <xdr:to>
      <xdr:col>5</xdr:col>
      <xdr:colOff>38100</xdr:colOff>
      <xdr:row>198</xdr:row>
      <xdr:rowOff>152400</xdr:rowOff>
    </xdr:to>
    <xdr:grpSp>
      <xdr:nvGrpSpPr>
        <xdr:cNvPr id="444" name="Group 15"/>
        <xdr:cNvGrpSpPr>
          <a:grpSpLocks/>
        </xdr:cNvGrpSpPr>
      </xdr:nvGrpSpPr>
      <xdr:grpSpPr bwMode="auto">
        <a:xfrm>
          <a:off x="2143125" y="36623625"/>
          <a:ext cx="942975" cy="914400"/>
          <a:chOff x="41" y="273"/>
          <a:chExt cx="99" cy="101"/>
        </a:xfrm>
      </xdr:grpSpPr>
      <xdr:sp macro="" textlink="">
        <xdr:nvSpPr>
          <xdr:cNvPr id="445" name="Oval 16"/>
          <xdr:cNvSpPr>
            <a:spLocks noChangeArrowheads="1"/>
          </xdr:cNvSpPr>
        </xdr:nvSpPr>
        <xdr:spPr bwMode="auto">
          <a:xfrm>
            <a:off x="43" y="273"/>
            <a:ext cx="97" cy="101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6" name="Line 17"/>
          <xdr:cNvSpPr>
            <a:spLocks noChangeShapeType="1"/>
          </xdr:cNvSpPr>
        </xdr:nvSpPr>
        <xdr:spPr bwMode="auto">
          <a:xfrm>
            <a:off x="41" y="324"/>
            <a:ext cx="9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7" name="Line 18"/>
          <xdr:cNvSpPr>
            <a:spLocks noChangeShapeType="1"/>
          </xdr:cNvSpPr>
        </xdr:nvSpPr>
        <xdr:spPr bwMode="auto">
          <a:xfrm>
            <a:off x="90" y="273"/>
            <a:ext cx="0" cy="10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304800</xdr:colOff>
      <xdr:row>192</xdr:row>
      <xdr:rowOff>152400</xdr:rowOff>
    </xdr:from>
    <xdr:to>
      <xdr:col>8</xdr:col>
      <xdr:colOff>28575</xdr:colOff>
      <xdr:row>198</xdr:row>
      <xdr:rowOff>142875</xdr:rowOff>
    </xdr:to>
    <xdr:grpSp>
      <xdr:nvGrpSpPr>
        <xdr:cNvPr id="448" name="Group 19"/>
        <xdr:cNvGrpSpPr>
          <a:grpSpLocks/>
        </xdr:cNvGrpSpPr>
      </xdr:nvGrpSpPr>
      <xdr:grpSpPr bwMode="auto">
        <a:xfrm>
          <a:off x="3962400" y="36585525"/>
          <a:ext cx="942975" cy="942975"/>
          <a:chOff x="41" y="273"/>
          <a:chExt cx="99" cy="101"/>
        </a:xfrm>
      </xdr:grpSpPr>
      <xdr:sp macro="" textlink="">
        <xdr:nvSpPr>
          <xdr:cNvPr id="449" name="Oval 20"/>
          <xdr:cNvSpPr>
            <a:spLocks noChangeArrowheads="1"/>
          </xdr:cNvSpPr>
        </xdr:nvSpPr>
        <xdr:spPr bwMode="auto">
          <a:xfrm>
            <a:off x="43" y="273"/>
            <a:ext cx="97" cy="101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0" name="Line 21"/>
          <xdr:cNvSpPr>
            <a:spLocks noChangeShapeType="1"/>
          </xdr:cNvSpPr>
        </xdr:nvSpPr>
        <xdr:spPr bwMode="auto">
          <a:xfrm>
            <a:off x="41" y="324"/>
            <a:ext cx="9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1" name="Line 22"/>
          <xdr:cNvSpPr>
            <a:spLocks noChangeShapeType="1"/>
          </xdr:cNvSpPr>
        </xdr:nvSpPr>
        <xdr:spPr bwMode="auto">
          <a:xfrm>
            <a:off x="90" y="273"/>
            <a:ext cx="0" cy="10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190500</xdr:colOff>
      <xdr:row>195</xdr:row>
      <xdr:rowOff>57150</xdr:rowOff>
    </xdr:from>
    <xdr:ext cx="180975" cy="238125"/>
    <xdr:sp macro="" textlink="">
      <xdr:nvSpPr>
        <xdr:cNvPr id="452" name="Text Box 31"/>
        <xdr:cNvSpPr txBox="1">
          <a:spLocks noChangeArrowheads="1"/>
        </xdr:cNvSpPr>
      </xdr:nvSpPr>
      <xdr:spPr bwMode="auto">
        <a:xfrm>
          <a:off x="190500" y="4181475"/>
          <a:ext cx="1809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</a:p>
      </xdr:txBody>
    </xdr:sp>
    <xdr:clientData/>
  </xdr:oneCellAnchor>
  <xdr:twoCellAnchor editAs="oneCell">
    <xdr:from>
      <xdr:col>6</xdr:col>
      <xdr:colOff>476250</xdr:colOff>
      <xdr:row>191</xdr:row>
      <xdr:rowOff>104775</xdr:rowOff>
    </xdr:from>
    <xdr:to>
      <xdr:col>7</xdr:col>
      <xdr:colOff>552450</xdr:colOff>
      <xdr:row>193</xdr:row>
      <xdr:rowOff>76200</xdr:rowOff>
    </xdr:to>
    <xdr:sp macro="" textlink="">
      <xdr:nvSpPr>
        <xdr:cNvPr id="453" name="Text Box 35"/>
        <xdr:cNvSpPr txBox="1">
          <a:spLocks noChangeArrowheads="1"/>
        </xdr:cNvSpPr>
      </xdr:nvSpPr>
      <xdr:spPr bwMode="auto">
        <a:xfrm>
          <a:off x="3876675" y="3638550"/>
          <a:ext cx="6858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&lt;          &gt;    </a:t>
          </a:r>
        </a:p>
      </xdr:txBody>
    </xdr:sp>
    <xdr:clientData/>
  </xdr:twoCellAnchor>
  <xdr:twoCellAnchor>
    <xdr:from>
      <xdr:col>7</xdr:col>
      <xdr:colOff>9525</xdr:colOff>
      <xdr:row>192</xdr:row>
      <xdr:rowOff>47625</xdr:rowOff>
    </xdr:from>
    <xdr:to>
      <xdr:col>7</xdr:col>
      <xdr:colOff>352425</xdr:colOff>
      <xdr:row>192</xdr:row>
      <xdr:rowOff>57150</xdr:rowOff>
    </xdr:to>
    <xdr:grpSp>
      <xdr:nvGrpSpPr>
        <xdr:cNvPr id="454" name="Group 38"/>
        <xdr:cNvGrpSpPr>
          <a:grpSpLocks/>
        </xdr:cNvGrpSpPr>
      </xdr:nvGrpSpPr>
      <xdr:grpSpPr bwMode="auto">
        <a:xfrm>
          <a:off x="4276725" y="36480750"/>
          <a:ext cx="342900" cy="9525"/>
          <a:chOff x="449" y="260"/>
          <a:chExt cx="36" cy="1"/>
        </a:xfrm>
      </xdr:grpSpPr>
      <xdr:sp macro="" textlink="">
        <xdr:nvSpPr>
          <xdr:cNvPr id="455" name="Line 36"/>
          <xdr:cNvSpPr>
            <a:spLocks noChangeShapeType="1"/>
          </xdr:cNvSpPr>
        </xdr:nvSpPr>
        <xdr:spPr bwMode="auto">
          <a:xfrm flipH="1">
            <a:off x="449" y="260"/>
            <a:ext cx="12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456" name="Line 37"/>
          <xdr:cNvSpPr>
            <a:spLocks noChangeShapeType="1"/>
          </xdr:cNvSpPr>
        </xdr:nvSpPr>
        <xdr:spPr bwMode="auto">
          <a:xfrm>
            <a:off x="469" y="260"/>
            <a:ext cx="1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</xdr:grpSp>
    <xdr:clientData/>
  </xdr:twoCellAnchor>
  <xdr:twoCellAnchor>
    <xdr:from>
      <xdr:col>6</xdr:col>
      <xdr:colOff>600075</xdr:colOff>
      <xdr:row>199</xdr:row>
      <xdr:rowOff>85725</xdr:rowOff>
    </xdr:from>
    <xdr:to>
      <xdr:col>7</xdr:col>
      <xdr:colOff>333375</xdr:colOff>
      <xdr:row>199</xdr:row>
      <xdr:rowOff>95250</xdr:rowOff>
    </xdr:to>
    <xdr:grpSp>
      <xdr:nvGrpSpPr>
        <xdr:cNvPr id="457" name="Group 39"/>
        <xdr:cNvGrpSpPr>
          <a:grpSpLocks/>
        </xdr:cNvGrpSpPr>
      </xdr:nvGrpSpPr>
      <xdr:grpSpPr bwMode="auto">
        <a:xfrm>
          <a:off x="4257675" y="37623750"/>
          <a:ext cx="342900" cy="9525"/>
          <a:chOff x="449" y="260"/>
          <a:chExt cx="36" cy="1"/>
        </a:xfrm>
      </xdr:grpSpPr>
      <xdr:sp macro="" textlink="">
        <xdr:nvSpPr>
          <xdr:cNvPr id="458" name="Line 40"/>
          <xdr:cNvSpPr>
            <a:spLocks noChangeShapeType="1"/>
          </xdr:cNvSpPr>
        </xdr:nvSpPr>
        <xdr:spPr bwMode="auto">
          <a:xfrm flipH="1">
            <a:off x="449" y="260"/>
            <a:ext cx="12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459" name="Line 41"/>
          <xdr:cNvSpPr>
            <a:spLocks noChangeShapeType="1"/>
          </xdr:cNvSpPr>
        </xdr:nvSpPr>
        <xdr:spPr bwMode="auto">
          <a:xfrm>
            <a:off x="469" y="260"/>
            <a:ext cx="1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</xdr:grpSp>
    <xdr:clientData/>
  </xdr:twoCellAnchor>
  <xdr:twoCellAnchor editAs="oneCell">
    <xdr:from>
      <xdr:col>6</xdr:col>
      <xdr:colOff>457200</xdr:colOff>
      <xdr:row>198</xdr:row>
      <xdr:rowOff>152400</xdr:rowOff>
    </xdr:from>
    <xdr:to>
      <xdr:col>7</xdr:col>
      <xdr:colOff>533400</xdr:colOff>
      <xdr:row>201</xdr:row>
      <xdr:rowOff>47625</xdr:rowOff>
    </xdr:to>
    <xdr:sp macro="" textlink="">
      <xdr:nvSpPr>
        <xdr:cNvPr id="460" name="Text Box 42"/>
        <xdr:cNvSpPr txBox="1">
          <a:spLocks noChangeArrowheads="1"/>
        </xdr:cNvSpPr>
      </xdr:nvSpPr>
      <xdr:spPr bwMode="auto">
        <a:xfrm>
          <a:off x="3857625" y="4762500"/>
          <a:ext cx="6858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&lt;          &gt;    </a:t>
          </a:r>
        </a:p>
      </xdr:txBody>
    </xdr:sp>
    <xdr:clientData/>
  </xdr:twoCellAnchor>
  <xdr:twoCellAnchor>
    <xdr:from>
      <xdr:col>7</xdr:col>
      <xdr:colOff>504825</xdr:colOff>
      <xdr:row>193</xdr:row>
      <xdr:rowOff>133350</xdr:rowOff>
    </xdr:from>
    <xdr:to>
      <xdr:col>7</xdr:col>
      <xdr:colOff>571500</xdr:colOff>
      <xdr:row>194</xdr:row>
      <xdr:rowOff>19050</xdr:rowOff>
    </xdr:to>
    <xdr:sp macro="" textlink="">
      <xdr:nvSpPr>
        <xdr:cNvPr id="461" name="Line 43"/>
        <xdr:cNvSpPr>
          <a:spLocks noChangeShapeType="1"/>
        </xdr:cNvSpPr>
      </xdr:nvSpPr>
      <xdr:spPr bwMode="auto">
        <a:xfrm flipV="1">
          <a:off x="4514850" y="3933825"/>
          <a:ext cx="6667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197</xdr:row>
      <xdr:rowOff>133350</xdr:rowOff>
    </xdr:from>
    <xdr:to>
      <xdr:col>6</xdr:col>
      <xdr:colOff>495300</xdr:colOff>
      <xdr:row>198</xdr:row>
      <xdr:rowOff>19050</xdr:rowOff>
    </xdr:to>
    <xdr:sp macro="" textlink="">
      <xdr:nvSpPr>
        <xdr:cNvPr id="462" name="Line 44"/>
        <xdr:cNvSpPr>
          <a:spLocks noChangeShapeType="1"/>
        </xdr:cNvSpPr>
      </xdr:nvSpPr>
      <xdr:spPr bwMode="auto">
        <a:xfrm flipH="1">
          <a:off x="3838575" y="4581525"/>
          <a:ext cx="57150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495300</xdr:colOff>
      <xdr:row>197</xdr:row>
      <xdr:rowOff>104775</xdr:rowOff>
    </xdr:from>
    <xdr:to>
      <xdr:col>7</xdr:col>
      <xdr:colOff>590550</xdr:colOff>
      <xdr:row>198</xdr:row>
      <xdr:rowOff>9525</xdr:rowOff>
    </xdr:to>
    <xdr:sp macro="" textlink="">
      <xdr:nvSpPr>
        <xdr:cNvPr id="463" name="Line 45"/>
        <xdr:cNvSpPr>
          <a:spLocks noChangeShapeType="1"/>
        </xdr:cNvSpPr>
      </xdr:nvSpPr>
      <xdr:spPr bwMode="auto">
        <a:xfrm>
          <a:off x="4505325" y="4552950"/>
          <a:ext cx="9525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371475</xdr:colOff>
      <xdr:row>193</xdr:row>
      <xdr:rowOff>152400</xdr:rowOff>
    </xdr:from>
    <xdr:to>
      <xdr:col>6</xdr:col>
      <xdr:colOff>457200</xdr:colOff>
      <xdr:row>194</xdr:row>
      <xdr:rowOff>47625</xdr:rowOff>
    </xdr:to>
    <xdr:sp macro="" textlink="">
      <xdr:nvSpPr>
        <xdr:cNvPr id="464" name="Line 46"/>
        <xdr:cNvSpPr>
          <a:spLocks noChangeShapeType="1"/>
        </xdr:cNvSpPr>
      </xdr:nvSpPr>
      <xdr:spPr bwMode="auto">
        <a:xfrm>
          <a:off x="3771900" y="3952875"/>
          <a:ext cx="85725" cy="57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6</xdr:col>
      <xdr:colOff>504825</xdr:colOff>
      <xdr:row>196</xdr:row>
      <xdr:rowOff>47625</xdr:rowOff>
    </xdr:from>
    <xdr:ext cx="209550" cy="295275"/>
    <xdr:sp macro="" textlink="">
      <xdr:nvSpPr>
        <xdr:cNvPr id="465" name="Text Box 47"/>
        <xdr:cNvSpPr txBox="1">
          <a:spLocks noChangeArrowheads="1"/>
        </xdr:cNvSpPr>
      </xdr:nvSpPr>
      <xdr:spPr bwMode="auto">
        <a:xfrm>
          <a:off x="3905250" y="4333875"/>
          <a:ext cx="2095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oneCellAnchor>
  <xdr:oneCellAnchor>
    <xdr:from>
      <xdr:col>7</xdr:col>
      <xdr:colOff>238125</xdr:colOff>
      <xdr:row>193</xdr:row>
      <xdr:rowOff>142875</xdr:rowOff>
    </xdr:from>
    <xdr:ext cx="209550" cy="295275"/>
    <xdr:sp macro="" textlink="">
      <xdr:nvSpPr>
        <xdr:cNvPr id="466" name="Text Box 48"/>
        <xdr:cNvSpPr txBox="1">
          <a:spLocks noChangeArrowheads="1"/>
        </xdr:cNvSpPr>
      </xdr:nvSpPr>
      <xdr:spPr bwMode="auto">
        <a:xfrm>
          <a:off x="4248150" y="3943350"/>
          <a:ext cx="2095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oneCellAnchor>
  <xdr:oneCellAnchor>
    <xdr:from>
      <xdr:col>4</xdr:col>
      <xdr:colOff>257175</xdr:colOff>
      <xdr:row>196</xdr:row>
      <xdr:rowOff>47625</xdr:rowOff>
    </xdr:from>
    <xdr:ext cx="209550" cy="295275"/>
    <xdr:sp macro="" textlink="">
      <xdr:nvSpPr>
        <xdr:cNvPr id="467" name="Text Box 49"/>
        <xdr:cNvSpPr txBox="1">
          <a:spLocks noChangeArrowheads="1"/>
        </xdr:cNvSpPr>
      </xdr:nvSpPr>
      <xdr:spPr bwMode="auto">
        <a:xfrm>
          <a:off x="2695575" y="4333875"/>
          <a:ext cx="2095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oneCellAnchor>
  <xdr:oneCellAnchor>
    <xdr:from>
      <xdr:col>4</xdr:col>
      <xdr:colOff>257175</xdr:colOff>
      <xdr:row>193</xdr:row>
      <xdr:rowOff>123825</xdr:rowOff>
    </xdr:from>
    <xdr:ext cx="209550" cy="295275"/>
    <xdr:sp macro="" textlink="">
      <xdr:nvSpPr>
        <xdr:cNvPr id="468" name="Text Box 50"/>
        <xdr:cNvSpPr txBox="1">
          <a:spLocks noChangeArrowheads="1"/>
        </xdr:cNvSpPr>
      </xdr:nvSpPr>
      <xdr:spPr bwMode="auto">
        <a:xfrm>
          <a:off x="2695575" y="3924300"/>
          <a:ext cx="2095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oneCellAnchor>
  <xdr:oneCellAnchor>
    <xdr:from>
      <xdr:col>1</xdr:col>
      <xdr:colOff>295275</xdr:colOff>
      <xdr:row>194</xdr:row>
      <xdr:rowOff>0</xdr:rowOff>
    </xdr:from>
    <xdr:ext cx="209550" cy="295275"/>
    <xdr:sp macro="" textlink="">
      <xdr:nvSpPr>
        <xdr:cNvPr id="469" name="Text Box 51"/>
        <xdr:cNvSpPr txBox="1">
          <a:spLocks noChangeArrowheads="1"/>
        </xdr:cNvSpPr>
      </xdr:nvSpPr>
      <xdr:spPr bwMode="auto">
        <a:xfrm>
          <a:off x="904875" y="3962400"/>
          <a:ext cx="2095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oneCellAnchor>
  <xdr:oneCellAnchor>
    <xdr:from>
      <xdr:col>0</xdr:col>
      <xdr:colOff>523875</xdr:colOff>
      <xdr:row>194</xdr:row>
      <xdr:rowOff>0</xdr:rowOff>
    </xdr:from>
    <xdr:ext cx="209550" cy="295275"/>
    <xdr:sp macro="" textlink="">
      <xdr:nvSpPr>
        <xdr:cNvPr id="470" name="Text Box 52"/>
        <xdr:cNvSpPr txBox="1">
          <a:spLocks noChangeArrowheads="1"/>
        </xdr:cNvSpPr>
      </xdr:nvSpPr>
      <xdr:spPr bwMode="auto">
        <a:xfrm>
          <a:off x="523875" y="3962400"/>
          <a:ext cx="2095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oneCellAnchor>
  <xdr:oneCellAnchor>
    <xdr:from>
      <xdr:col>7</xdr:col>
      <xdr:colOff>266700</xdr:colOff>
      <xdr:row>196</xdr:row>
      <xdr:rowOff>38100</xdr:rowOff>
    </xdr:from>
    <xdr:ext cx="161925" cy="295275"/>
    <xdr:sp macro="" textlink="">
      <xdr:nvSpPr>
        <xdr:cNvPr id="471" name="Text Box 54"/>
        <xdr:cNvSpPr txBox="1">
          <a:spLocks noChangeArrowheads="1"/>
        </xdr:cNvSpPr>
      </xdr:nvSpPr>
      <xdr:spPr bwMode="auto">
        <a:xfrm>
          <a:off x="4276725" y="4324350"/>
          <a:ext cx="1619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oneCellAnchor>
  <xdr:oneCellAnchor>
    <xdr:from>
      <xdr:col>6</xdr:col>
      <xdr:colOff>523875</xdr:colOff>
      <xdr:row>193</xdr:row>
      <xdr:rowOff>133350</xdr:rowOff>
    </xdr:from>
    <xdr:ext cx="161925" cy="295275"/>
    <xdr:sp macro="" textlink="">
      <xdr:nvSpPr>
        <xdr:cNvPr id="472" name="Text Box 55"/>
        <xdr:cNvSpPr txBox="1">
          <a:spLocks noChangeArrowheads="1"/>
        </xdr:cNvSpPr>
      </xdr:nvSpPr>
      <xdr:spPr bwMode="auto">
        <a:xfrm>
          <a:off x="3924300" y="3933825"/>
          <a:ext cx="1619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oneCellAnchor>
  <xdr:oneCellAnchor>
    <xdr:from>
      <xdr:col>3</xdr:col>
      <xdr:colOff>514350</xdr:colOff>
      <xdr:row>196</xdr:row>
      <xdr:rowOff>38100</xdr:rowOff>
    </xdr:from>
    <xdr:ext cx="161925" cy="295275"/>
    <xdr:sp macro="" textlink="">
      <xdr:nvSpPr>
        <xdr:cNvPr id="473" name="Text Box 56"/>
        <xdr:cNvSpPr txBox="1">
          <a:spLocks noChangeArrowheads="1"/>
        </xdr:cNvSpPr>
      </xdr:nvSpPr>
      <xdr:spPr bwMode="auto">
        <a:xfrm>
          <a:off x="2343150" y="4324350"/>
          <a:ext cx="1619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oneCellAnchor>
  <xdr:oneCellAnchor>
    <xdr:from>
      <xdr:col>3</xdr:col>
      <xdr:colOff>504825</xdr:colOff>
      <xdr:row>193</xdr:row>
      <xdr:rowOff>123825</xdr:rowOff>
    </xdr:from>
    <xdr:ext cx="161925" cy="295275"/>
    <xdr:sp macro="" textlink="">
      <xdr:nvSpPr>
        <xdr:cNvPr id="474" name="Text Box 57"/>
        <xdr:cNvSpPr txBox="1">
          <a:spLocks noChangeArrowheads="1"/>
        </xdr:cNvSpPr>
      </xdr:nvSpPr>
      <xdr:spPr bwMode="auto">
        <a:xfrm>
          <a:off x="2333625" y="3924300"/>
          <a:ext cx="1619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oneCellAnchor>
  <xdr:oneCellAnchor>
    <xdr:from>
      <xdr:col>1</xdr:col>
      <xdr:colOff>304800</xdr:colOff>
      <xdr:row>196</xdr:row>
      <xdr:rowOff>47625</xdr:rowOff>
    </xdr:from>
    <xdr:ext cx="161925" cy="295275"/>
    <xdr:sp macro="" textlink="">
      <xdr:nvSpPr>
        <xdr:cNvPr id="475" name="Text Box 58"/>
        <xdr:cNvSpPr txBox="1">
          <a:spLocks noChangeArrowheads="1"/>
        </xdr:cNvSpPr>
      </xdr:nvSpPr>
      <xdr:spPr bwMode="auto">
        <a:xfrm>
          <a:off x="914400" y="4333875"/>
          <a:ext cx="1619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oneCellAnchor>
  <xdr:oneCellAnchor>
    <xdr:from>
      <xdr:col>0</xdr:col>
      <xdr:colOff>552450</xdr:colOff>
      <xdr:row>196</xdr:row>
      <xdr:rowOff>38100</xdr:rowOff>
    </xdr:from>
    <xdr:ext cx="161925" cy="295275"/>
    <xdr:sp macro="" textlink="">
      <xdr:nvSpPr>
        <xdr:cNvPr id="476" name="Text Box 59"/>
        <xdr:cNvSpPr txBox="1">
          <a:spLocks noChangeArrowheads="1"/>
        </xdr:cNvSpPr>
      </xdr:nvSpPr>
      <xdr:spPr bwMode="auto">
        <a:xfrm>
          <a:off x="552450" y="4324350"/>
          <a:ext cx="1619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oneCellAnchor>
  <xdr:oneCellAnchor>
    <xdr:from>
      <xdr:col>6</xdr:col>
      <xdr:colOff>247650</xdr:colOff>
      <xdr:row>197</xdr:row>
      <xdr:rowOff>123825</xdr:rowOff>
    </xdr:from>
    <xdr:ext cx="180975" cy="238125"/>
    <xdr:sp macro="" textlink="">
      <xdr:nvSpPr>
        <xdr:cNvPr id="477" name="Text Box 63"/>
        <xdr:cNvSpPr txBox="1">
          <a:spLocks noChangeArrowheads="1"/>
        </xdr:cNvSpPr>
      </xdr:nvSpPr>
      <xdr:spPr bwMode="auto">
        <a:xfrm>
          <a:off x="3648075" y="4572000"/>
          <a:ext cx="1809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oneCellAnchor>
  <xdr:oneCellAnchor>
    <xdr:from>
      <xdr:col>7</xdr:col>
      <xdr:colOff>581025</xdr:colOff>
      <xdr:row>192</xdr:row>
      <xdr:rowOff>152400</xdr:rowOff>
    </xdr:from>
    <xdr:ext cx="180975" cy="238125"/>
    <xdr:sp macro="" textlink="">
      <xdr:nvSpPr>
        <xdr:cNvPr id="478" name="Text Box 64"/>
        <xdr:cNvSpPr txBox="1">
          <a:spLocks noChangeArrowheads="1"/>
        </xdr:cNvSpPr>
      </xdr:nvSpPr>
      <xdr:spPr bwMode="auto">
        <a:xfrm>
          <a:off x="4591050" y="3790950"/>
          <a:ext cx="1809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oneCellAnchor>
  <xdr:oneCellAnchor>
    <xdr:from>
      <xdr:col>5</xdr:col>
      <xdr:colOff>76200</xdr:colOff>
      <xdr:row>195</xdr:row>
      <xdr:rowOff>57150</xdr:rowOff>
    </xdr:from>
    <xdr:ext cx="180975" cy="238125"/>
    <xdr:sp macro="" textlink="">
      <xdr:nvSpPr>
        <xdr:cNvPr id="479" name="Text Box 65"/>
        <xdr:cNvSpPr txBox="1">
          <a:spLocks noChangeArrowheads="1"/>
        </xdr:cNvSpPr>
      </xdr:nvSpPr>
      <xdr:spPr bwMode="auto">
        <a:xfrm>
          <a:off x="3124200" y="4181475"/>
          <a:ext cx="1809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oneCellAnchor>
  <xdr:oneCellAnchor>
    <xdr:from>
      <xdr:col>1</xdr:col>
      <xdr:colOff>104775</xdr:colOff>
      <xdr:row>192</xdr:row>
      <xdr:rowOff>0</xdr:rowOff>
    </xdr:from>
    <xdr:ext cx="180975" cy="238125"/>
    <xdr:sp macro="" textlink="">
      <xdr:nvSpPr>
        <xdr:cNvPr id="480" name="Text Box 66"/>
        <xdr:cNvSpPr txBox="1">
          <a:spLocks noChangeArrowheads="1"/>
        </xdr:cNvSpPr>
      </xdr:nvSpPr>
      <xdr:spPr bwMode="auto">
        <a:xfrm>
          <a:off x="714375" y="3638550"/>
          <a:ext cx="1809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oneCellAnchor>
  <xdr:oneCellAnchor>
    <xdr:from>
      <xdr:col>2</xdr:col>
      <xdr:colOff>47625</xdr:colOff>
      <xdr:row>195</xdr:row>
      <xdr:rowOff>66675</xdr:rowOff>
    </xdr:from>
    <xdr:ext cx="180975" cy="238125"/>
    <xdr:sp macro="" textlink="">
      <xdr:nvSpPr>
        <xdr:cNvPr id="481" name="Text Box 67"/>
        <xdr:cNvSpPr txBox="1">
          <a:spLocks noChangeArrowheads="1"/>
        </xdr:cNvSpPr>
      </xdr:nvSpPr>
      <xdr:spPr bwMode="auto">
        <a:xfrm>
          <a:off x="1266825" y="4191000"/>
          <a:ext cx="1809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</a:p>
      </xdr:txBody>
    </xdr:sp>
    <xdr:clientData/>
  </xdr:oneCellAnchor>
  <xdr:oneCellAnchor>
    <xdr:from>
      <xdr:col>4</xdr:col>
      <xdr:colOff>95250</xdr:colOff>
      <xdr:row>192</xdr:row>
      <xdr:rowOff>0</xdr:rowOff>
    </xdr:from>
    <xdr:ext cx="180975" cy="238125"/>
    <xdr:sp macro="" textlink="">
      <xdr:nvSpPr>
        <xdr:cNvPr id="482" name="Text Box 68"/>
        <xdr:cNvSpPr txBox="1">
          <a:spLocks noChangeArrowheads="1"/>
        </xdr:cNvSpPr>
      </xdr:nvSpPr>
      <xdr:spPr bwMode="auto">
        <a:xfrm>
          <a:off x="2533650" y="3638550"/>
          <a:ext cx="1809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</a:p>
      </xdr:txBody>
    </xdr:sp>
    <xdr:clientData/>
  </xdr:oneCellAnchor>
  <xdr:oneCellAnchor>
    <xdr:from>
      <xdr:col>4</xdr:col>
      <xdr:colOff>85725</xdr:colOff>
      <xdr:row>198</xdr:row>
      <xdr:rowOff>142875</xdr:rowOff>
    </xdr:from>
    <xdr:ext cx="180975" cy="238125"/>
    <xdr:sp macro="" textlink="">
      <xdr:nvSpPr>
        <xdr:cNvPr id="483" name="Text Box 69"/>
        <xdr:cNvSpPr txBox="1">
          <a:spLocks noChangeArrowheads="1"/>
        </xdr:cNvSpPr>
      </xdr:nvSpPr>
      <xdr:spPr bwMode="auto">
        <a:xfrm>
          <a:off x="2524125" y="4752975"/>
          <a:ext cx="1809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</a:p>
      </xdr:txBody>
    </xdr:sp>
    <xdr:clientData/>
  </xdr:oneCellAnchor>
  <xdr:oneCellAnchor>
    <xdr:from>
      <xdr:col>6</xdr:col>
      <xdr:colOff>152400</xdr:colOff>
      <xdr:row>195</xdr:row>
      <xdr:rowOff>57150</xdr:rowOff>
    </xdr:from>
    <xdr:ext cx="180975" cy="238125"/>
    <xdr:sp macro="" textlink="">
      <xdr:nvSpPr>
        <xdr:cNvPr id="484" name="Text Box 70"/>
        <xdr:cNvSpPr txBox="1">
          <a:spLocks noChangeArrowheads="1"/>
        </xdr:cNvSpPr>
      </xdr:nvSpPr>
      <xdr:spPr bwMode="auto">
        <a:xfrm>
          <a:off x="3552825" y="4181475"/>
          <a:ext cx="1809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</a:p>
      </xdr:txBody>
    </xdr:sp>
    <xdr:clientData/>
  </xdr:oneCellAnchor>
  <xdr:oneCellAnchor>
    <xdr:from>
      <xdr:col>8</xdr:col>
      <xdr:colOff>47625</xdr:colOff>
      <xdr:row>195</xdr:row>
      <xdr:rowOff>57150</xdr:rowOff>
    </xdr:from>
    <xdr:ext cx="180975" cy="238125"/>
    <xdr:sp macro="" textlink="">
      <xdr:nvSpPr>
        <xdr:cNvPr id="485" name="Text Box 71"/>
        <xdr:cNvSpPr txBox="1">
          <a:spLocks noChangeArrowheads="1"/>
        </xdr:cNvSpPr>
      </xdr:nvSpPr>
      <xdr:spPr bwMode="auto">
        <a:xfrm>
          <a:off x="4667250" y="4181475"/>
          <a:ext cx="1809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</a:p>
      </xdr:txBody>
    </xdr:sp>
    <xdr:clientData/>
  </xdr:oneCellAnchor>
  <xdr:oneCellAnchor>
    <xdr:from>
      <xdr:col>1</xdr:col>
      <xdr:colOff>57150</xdr:colOff>
      <xdr:row>198</xdr:row>
      <xdr:rowOff>152400</xdr:rowOff>
    </xdr:from>
    <xdr:ext cx="228600" cy="238125"/>
    <xdr:sp macro="" textlink="">
      <xdr:nvSpPr>
        <xdr:cNvPr id="486" name="Text Box 73"/>
        <xdr:cNvSpPr txBox="1">
          <a:spLocks noChangeArrowheads="1"/>
        </xdr:cNvSpPr>
      </xdr:nvSpPr>
      <xdr:spPr bwMode="auto">
        <a:xfrm>
          <a:off x="666750" y="476250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-1</a:t>
          </a:r>
        </a:p>
      </xdr:txBody>
    </xdr:sp>
    <xdr:clientData/>
  </xdr:oneCellAnchor>
  <xdr:oneCellAnchor>
    <xdr:from>
      <xdr:col>3</xdr:col>
      <xdr:colOff>114300</xdr:colOff>
      <xdr:row>195</xdr:row>
      <xdr:rowOff>57150</xdr:rowOff>
    </xdr:from>
    <xdr:ext cx="228600" cy="238125"/>
    <xdr:sp macro="" textlink="">
      <xdr:nvSpPr>
        <xdr:cNvPr id="487" name="Text Box 74"/>
        <xdr:cNvSpPr txBox="1">
          <a:spLocks noChangeArrowheads="1"/>
        </xdr:cNvSpPr>
      </xdr:nvSpPr>
      <xdr:spPr bwMode="auto">
        <a:xfrm>
          <a:off x="1943100" y="4181475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-1</a:t>
          </a:r>
        </a:p>
      </xdr:txBody>
    </xdr:sp>
    <xdr:clientData/>
  </xdr:oneCellAnchor>
  <xdr:oneCellAnchor>
    <xdr:from>
      <xdr:col>7</xdr:col>
      <xdr:colOff>581025</xdr:colOff>
      <xdr:row>197</xdr:row>
      <xdr:rowOff>95250</xdr:rowOff>
    </xdr:from>
    <xdr:ext cx="228600" cy="238125"/>
    <xdr:sp macro="" textlink="">
      <xdr:nvSpPr>
        <xdr:cNvPr id="488" name="Text Box 75"/>
        <xdr:cNvSpPr txBox="1">
          <a:spLocks noChangeArrowheads="1"/>
        </xdr:cNvSpPr>
      </xdr:nvSpPr>
      <xdr:spPr bwMode="auto">
        <a:xfrm>
          <a:off x="4591050" y="4543425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-1</a:t>
          </a:r>
        </a:p>
      </xdr:txBody>
    </xdr:sp>
    <xdr:clientData/>
  </xdr:oneCellAnchor>
  <xdr:oneCellAnchor>
    <xdr:from>
      <xdr:col>6</xdr:col>
      <xdr:colOff>180975</xdr:colOff>
      <xdr:row>193</xdr:row>
      <xdr:rowOff>19050</xdr:rowOff>
    </xdr:from>
    <xdr:ext cx="228600" cy="238125"/>
    <xdr:sp macro="" textlink="">
      <xdr:nvSpPr>
        <xdr:cNvPr id="489" name="Text Box 76"/>
        <xdr:cNvSpPr txBox="1">
          <a:spLocks noChangeArrowheads="1"/>
        </xdr:cNvSpPr>
      </xdr:nvSpPr>
      <xdr:spPr bwMode="auto">
        <a:xfrm>
          <a:off x="3581400" y="3819525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-1</a:t>
          </a:r>
        </a:p>
      </xdr:txBody>
    </xdr:sp>
    <xdr:clientData/>
  </xdr:oneCellAnchor>
  <xdr:oneCellAnchor>
    <xdr:from>
      <xdr:col>7</xdr:col>
      <xdr:colOff>76200</xdr:colOff>
      <xdr:row>192</xdr:row>
      <xdr:rowOff>19050</xdr:rowOff>
    </xdr:from>
    <xdr:ext cx="200025" cy="266700"/>
    <xdr:sp macro="" textlink="">
      <xdr:nvSpPr>
        <xdr:cNvPr id="490" name="Text Box 78"/>
        <xdr:cNvSpPr txBox="1">
          <a:spLocks noChangeArrowheads="1"/>
        </xdr:cNvSpPr>
      </xdr:nvSpPr>
      <xdr:spPr bwMode="auto">
        <a:xfrm>
          <a:off x="4086225" y="3657600"/>
          <a:ext cx="2000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o</a:t>
          </a:r>
        </a:p>
      </xdr:txBody>
    </xdr:sp>
    <xdr:clientData/>
  </xdr:oneCellAnchor>
  <xdr:oneCellAnchor>
    <xdr:from>
      <xdr:col>7</xdr:col>
      <xdr:colOff>76200</xdr:colOff>
      <xdr:row>198</xdr:row>
      <xdr:rowOff>0</xdr:rowOff>
    </xdr:from>
    <xdr:ext cx="200025" cy="266700"/>
    <xdr:sp macro="" textlink="">
      <xdr:nvSpPr>
        <xdr:cNvPr id="491" name="Text Box 115"/>
        <xdr:cNvSpPr txBox="1">
          <a:spLocks noChangeArrowheads="1"/>
        </xdr:cNvSpPr>
      </xdr:nvSpPr>
      <xdr:spPr bwMode="auto">
        <a:xfrm>
          <a:off x="4086225" y="4610100"/>
          <a:ext cx="2000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nl-NL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o</a:t>
          </a:r>
        </a:p>
      </xdr:txBody>
    </xdr:sp>
    <xdr:clientData/>
  </xdr:oneCellAnchor>
  <xdr:twoCellAnchor>
    <xdr:from>
      <xdr:col>5</xdr:col>
      <xdr:colOff>323850</xdr:colOff>
      <xdr:row>211</xdr:row>
      <xdr:rowOff>38100</xdr:rowOff>
    </xdr:from>
    <xdr:to>
      <xdr:col>5</xdr:col>
      <xdr:colOff>304800</xdr:colOff>
      <xdr:row>211</xdr:row>
      <xdr:rowOff>38100</xdr:rowOff>
    </xdr:to>
    <xdr:sp macro="" textlink="">
      <xdr:nvSpPr>
        <xdr:cNvPr id="494" name="Line 131"/>
        <xdr:cNvSpPr>
          <a:spLocks noChangeShapeType="1"/>
        </xdr:cNvSpPr>
      </xdr:nvSpPr>
      <xdr:spPr bwMode="auto">
        <a:xfrm flipV="1">
          <a:off x="3371850" y="6457950"/>
          <a:ext cx="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314325</xdr:colOff>
      <xdr:row>210</xdr:row>
      <xdr:rowOff>114300</xdr:rowOff>
    </xdr:from>
    <xdr:to>
      <xdr:col>2</xdr:col>
      <xdr:colOff>400050</xdr:colOff>
      <xdr:row>210</xdr:row>
      <xdr:rowOff>114300</xdr:rowOff>
    </xdr:to>
    <xdr:sp macro="" textlink="">
      <xdr:nvSpPr>
        <xdr:cNvPr id="498" name="Line 135"/>
        <xdr:cNvSpPr>
          <a:spLocks noChangeShapeType="1"/>
        </xdr:cNvSpPr>
      </xdr:nvSpPr>
      <xdr:spPr bwMode="auto">
        <a:xfrm flipV="1">
          <a:off x="1533525" y="6334125"/>
          <a:ext cx="857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210</xdr:row>
      <xdr:rowOff>19050</xdr:rowOff>
    </xdr:from>
    <xdr:to>
      <xdr:col>5</xdr:col>
      <xdr:colOff>304800</xdr:colOff>
      <xdr:row>210</xdr:row>
      <xdr:rowOff>19050</xdr:rowOff>
    </xdr:to>
    <xdr:sp macro="" textlink="">
      <xdr:nvSpPr>
        <xdr:cNvPr id="499" name="Line 136"/>
        <xdr:cNvSpPr>
          <a:spLocks noChangeShapeType="1"/>
        </xdr:cNvSpPr>
      </xdr:nvSpPr>
      <xdr:spPr bwMode="auto">
        <a:xfrm flipV="1">
          <a:off x="3362325" y="6238875"/>
          <a:ext cx="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215</xdr:row>
      <xdr:rowOff>0</xdr:rowOff>
    </xdr:from>
    <xdr:to>
      <xdr:col>0</xdr:col>
      <xdr:colOff>381000</xdr:colOff>
      <xdr:row>215</xdr:row>
      <xdr:rowOff>0</xdr:rowOff>
    </xdr:to>
    <xdr:sp macro="" textlink="">
      <xdr:nvSpPr>
        <xdr:cNvPr id="501" name="Line 138"/>
        <xdr:cNvSpPr>
          <a:spLocks noChangeShapeType="1"/>
        </xdr:cNvSpPr>
      </xdr:nvSpPr>
      <xdr:spPr bwMode="auto">
        <a:xfrm>
          <a:off x="19050" y="71818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3</xdr:col>
      <xdr:colOff>323850</xdr:colOff>
      <xdr:row>214</xdr:row>
      <xdr:rowOff>85725</xdr:rowOff>
    </xdr:from>
    <xdr:ext cx="152400" cy="200025"/>
    <xdr:sp macro="" textlink="">
      <xdr:nvSpPr>
        <xdr:cNvPr id="502" name="Text Box 139"/>
        <xdr:cNvSpPr txBox="1">
          <a:spLocks noChangeArrowheads="1"/>
        </xdr:cNvSpPr>
      </xdr:nvSpPr>
      <xdr:spPr bwMode="auto">
        <a:xfrm>
          <a:off x="2152650" y="34089975"/>
          <a:ext cx="1524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=</a:t>
          </a:r>
        </a:p>
      </xdr:txBody>
    </xdr:sp>
    <xdr:clientData/>
  </xdr:oneCellAnchor>
  <xdr:oneCellAnchor>
    <xdr:from>
      <xdr:col>3</xdr:col>
      <xdr:colOff>114300</xdr:colOff>
      <xdr:row>214</xdr:row>
      <xdr:rowOff>104775</xdr:rowOff>
    </xdr:from>
    <xdr:ext cx="123825" cy="200025"/>
    <xdr:sp macro="" textlink="">
      <xdr:nvSpPr>
        <xdr:cNvPr id="503" name="Text Box 140"/>
        <xdr:cNvSpPr txBox="1">
          <a:spLocks noChangeArrowheads="1"/>
        </xdr:cNvSpPr>
      </xdr:nvSpPr>
      <xdr:spPr bwMode="auto">
        <a:xfrm>
          <a:off x="1943100" y="34109025"/>
          <a:ext cx="123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0</xdr:col>
      <xdr:colOff>438150</xdr:colOff>
      <xdr:row>214</xdr:row>
      <xdr:rowOff>76200</xdr:rowOff>
    </xdr:from>
    <xdr:ext cx="514350" cy="200025"/>
    <xdr:sp macro="" textlink="">
      <xdr:nvSpPr>
        <xdr:cNvPr id="504" name="Text Box 141"/>
        <xdr:cNvSpPr txBox="1">
          <a:spLocks noChangeArrowheads="1"/>
        </xdr:cNvSpPr>
      </xdr:nvSpPr>
      <xdr:spPr bwMode="auto">
        <a:xfrm>
          <a:off x="438150" y="7096125"/>
          <a:ext cx="5143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= tan  </a:t>
          </a: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α</a:t>
          </a:r>
        </a:p>
      </xdr:txBody>
    </xdr:sp>
    <xdr:clientData/>
  </xdr:oneCellAnchor>
  <xdr:oneCellAnchor>
    <xdr:from>
      <xdr:col>0</xdr:col>
      <xdr:colOff>171450</xdr:colOff>
      <xdr:row>217</xdr:row>
      <xdr:rowOff>0</xdr:rowOff>
    </xdr:from>
    <xdr:ext cx="142875" cy="200025"/>
    <xdr:sp macro="" textlink="">
      <xdr:nvSpPr>
        <xdr:cNvPr id="505" name="Text Box 142"/>
        <xdr:cNvSpPr txBox="1">
          <a:spLocks noChangeArrowheads="1"/>
        </xdr:cNvSpPr>
      </xdr:nvSpPr>
      <xdr:spPr bwMode="auto">
        <a:xfrm>
          <a:off x="171450" y="75342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oneCellAnchor>
  <xdr:oneCellAnchor>
    <xdr:from>
      <xdr:col>1</xdr:col>
      <xdr:colOff>114300</xdr:colOff>
      <xdr:row>217</xdr:row>
      <xdr:rowOff>0</xdr:rowOff>
    </xdr:from>
    <xdr:ext cx="142875" cy="200025"/>
    <xdr:sp macro="" textlink="">
      <xdr:nvSpPr>
        <xdr:cNvPr id="506" name="Text Box 143"/>
        <xdr:cNvSpPr txBox="1">
          <a:spLocks noChangeArrowheads="1"/>
        </xdr:cNvSpPr>
      </xdr:nvSpPr>
      <xdr:spPr bwMode="auto">
        <a:xfrm>
          <a:off x="723900" y="75342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oneCellAnchor>
  <xdr:twoCellAnchor>
    <xdr:from>
      <xdr:col>2</xdr:col>
      <xdr:colOff>114300</xdr:colOff>
      <xdr:row>217</xdr:row>
      <xdr:rowOff>95250</xdr:rowOff>
    </xdr:from>
    <xdr:to>
      <xdr:col>2</xdr:col>
      <xdr:colOff>409575</xdr:colOff>
      <xdr:row>217</xdr:row>
      <xdr:rowOff>95250</xdr:rowOff>
    </xdr:to>
    <xdr:sp macro="" textlink="">
      <xdr:nvSpPr>
        <xdr:cNvPr id="507" name="Line 144"/>
        <xdr:cNvSpPr>
          <a:spLocks noChangeShapeType="1"/>
        </xdr:cNvSpPr>
      </xdr:nvSpPr>
      <xdr:spPr bwMode="auto">
        <a:xfrm>
          <a:off x="1333500" y="7629525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3</xdr:col>
      <xdr:colOff>171450</xdr:colOff>
      <xdr:row>217</xdr:row>
      <xdr:rowOff>0</xdr:rowOff>
    </xdr:from>
    <xdr:ext cx="142875" cy="200025"/>
    <xdr:sp macro="" textlink="">
      <xdr:nvSpPr>
        <xdr:cNvPr id="508" name="Text Box 145"/>
        <xdr:cNvSpPr txBox="1">
          <a:spLocks noChangeArrowheads="1"/>
        </xdr:cNvSpPr>
      </xdr:nvSpPr>
      <xdr:spPr bwMode="auto">
        <a:xfrm>
          <a:off x="2000250" y="75342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oneCellAnchor>
  <xdr:oneCellAnchor>
    <xdr:from>
      <xdr:col>4</xdr:col>
      <xdr:colOff>257175</xdr:colOff>
      <xdr:row>217</xdr:row>
      <xdr:rowOff>0</xdr:rowOff>
    </xdr:from>
    <xdr:ext cx="142875" cy="200025"/>
    <xdr:sp macro="" textlink="">
      <xdr:nvSpPr>
        <xdr:cNvPr id="509" name="Text Box 146"/>
        <xdr:cNvSpPr txBox="1">
          <a:spLocks noChangeArrowheads="1"/>
        </xdr:cNvSpPr>
      </xdr:nvSpPr>
      <xdr:spPr bwMode="auto">
        <a:xfrm>
          <a:off x="2695575" y="75342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oneCellAnchor>
  <xdr:oneCellAnchor>
    <xdr:from>
      <xdr:col>5</xdr:col>
      <xdr:colOff>209550</xdr:colOff>
      <xdr:row>217</xdr:row>
      <xdr:rowOff>0</xdr:rowOff>
    </xdr:from>
    <xdr:ext cx="142875" cy="200025"/>
    <xdr:sp macro="" textlink="">
      <xdr:nvSpPr>
        <xdr:cNvPr id="510" name="Text Box 147"/>
        <xdr:cNvSpPr txBox="1">
          <a:spLocks noChangeArrowheads="1"/>
        </xdr:cNvSpPr>
      </xdr:nvSpPr>
      <xdr:spPr bwMode="auto">
        <a:xfrm>
          <a:off x="3609975" y="75342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oneCellAnchor>
  <xdr:oneCellAnchor>
    <xdr:from>
      <xdr:col>6</xdr:col>
      <xdr:colOff>219075</xdr:colOff>
      <xdr:row>217</xdr:row>
      <xdr:rowOff>0</xdr:rowOff>
    </xdr:from>
    <xdr:ext cx="142875" cy="200025"/>
    <xdr:sp macro="" textlink="">
      <xdr:nvSpPr>
        <xdr:cNvPr id="511" name="Text Box 148"/>
        <xdr:cNvSpPr txBox="1">
          <a:spLocks noChangeArrowheads="1"/>
        </xdr:cNvSpPr>
      </xdr:nvSpPr>
      <xdr:spPr bwMode="auto">
        <a:xfrm>
          <a:off x="4229100" y="75342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oneCellAnchor>
  <xdr:oneCellAnchor>
    <xdr:from>
      <xdr:col>8</xdr:col>
      <xdr:colOff>104775</xdr:colOff>
      <xdr:row>208</xdr:row>
      <xdr:rowOff>0</xdr:rowOff>
    </xdr:from>
    <xdr:ext cx="76200" cy="200025"/>
    <xdr:sp macro="" textlink="">
      <xdr:nvSpPr>
        <xdr:cNvPr id="512" name="Text Box 149"/>
        <xdr:cNvSpPr txBox="1">
          <a:spLocks noChangeArrowheads="1"/>
        </xdr:cNvSpPr>
      </xdr:nvSpPr>
      <xdr:spPr bwMode="auto">
        <a:xfrm>
          <a:off x="4724400" y="5972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266700</xdr:colOff>
      <xdr:row>205</xdr:row>
      <xdr:rowOff>66675</xdr:rowOff>
    </xdr:from>
    <xdr:ext cx="18531" cy="170560"/>
    <xdr:sp macro="" textlink="">
      <xdr:nvSpPr>
        <xdr:cNvPr id="513" name="Text Box 150"/>
        <xdr:cNvSpPr txBox="1">
          <a:spLocks noChangeArrowheads="1"/>
        </xdr:cNvSpPr>
      </xdr:nvSpPr>
      <xdr:spPr bwMode="auto">
        <a:xfrm>
          <a:off x="5143500" y="31946850"/>
          <a:ext cx="18531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238125</xdr:colOff>
      <xdr:row>191</xdr:row>
      <xdr:rowOff>19050</xdr:rowOff>
    </xdr:from>
    <xdr:ext cx="666977" cy="465512"/>
    <xdr:sp macro="" textlink="">
      <xdr:nvSpPr>
        <xdr:cNvPr id="516" name="Text Box 154"/>
        <xdr:cNvSpPr txBox="1">
          <a:spLocks noChangeArrowheads="1"/>
        </xdr:cNvSpPr>
      </xdr:nvSpPr>
      <xdr:spPr bwMode="auto">
        <a:xfrm>
          <a:off x="1457325" y="3590925"/>
          <a:ext cx="666977" cy="4655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Waarde bij </a:t>
          </a:r>
        </a:p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die hoek </a:t>
          </a:r>
        </a:p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</a:p>
      </xdr:txBody>
    </xdr:sp>
    <xdr:clientData/>
  </xdr:oneCellAnchor>
  <xdr:twoCellAnchor>
    <xdr:from>
      <xdr:col>3</xdr:col>
      <xdr:colOff>352425</xdr:colOff>
      <xdr:row>192</xdr:row>
      <xdr:rowOff>85725</xdr:rowOff>
    </xdr:from>
    <xdr:to>
      <xdr:col>3</xdr:col>
      <xdr:colOff>542925</xdr:colOff>
      <xdr:row>192</xdr:row>
      <xdr:rowOff>85725</xdr:rowOff>
    </xdr:to>
    <xdr:sp macro="" textlink="">
      <xdr:nvSpPr>
        <xdr:cNvPr id="517" name="Line 155"/>
        <xdr:cNvSpPr>
          <a:spLocks noChangeShapeType="1"/>
        </xdr:cNvSpPr>
      </xdr:nvSpPr>
      <xdr:spPr bwMode="auto">
        <a:xfrm>
          <a:off x="2181225" y="372427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sm" len="sm"/>
        </a:ln>
      </xdr:spPr>
    </xdr:sp>
    <xdr:clientData/>
  </xdr:twoCellAnchor>
  <xdr:twoCellAnchor>
    <xdr:from>
      <xdr:col>1</xdr:col>
      <xdr:colOff>485775</xdr:colOff>
      <xdr:row>192</xdr:row>
      <xdr:rowOff>76200</xdr:rowOff>
    </xdr:from>
    <xdr:to>
      <xdr:col>2</xdr:col>
      <xdr:colOff>95250</xdr:colOff>
      <xdr:row>192</xdr:row>
      <xdr:rowOff>76200</xdr:rowOff>
    </xdr:to>
    <xdr:sp macro="" textlink="">
      <xdr:nvSpPr>
        <xdr:cNvPr id="518" name="Line 156"/>
        <xdr:cNvSpPr>
          <a:spLocks noChangeShapeType="1"/>
        </xdr:cNvSpPr>
      </xdr:nvSpPr>
      <xdr:spPr bwMode="auto">
        <a:xfrm flipH="1">
          <a:off x="1095375" y="3714750"/>
          <a:ext cx="219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sm" len="sm"/>
        </a:ln>
      </xdr:spPr>
    </xdr:sp>
    <xdr:clientData/>
  </xdr:twoCellAnchor>
  <xdr:twoCellAnchor>
    <xdr:from>
      <xdr:col>2</xdr:col>
      <xdr:colOff>238125</xdr:colOff>
      <xdr:row>193</xdr:row>
      <xdr:rowOff>142875</xdr:rowOff>
    </xdr:from>
    <xdr:to>
      <xdr:col>2</xdr:col>
      <xdr:colOff>390525</xdr:colOff>
      <xdr:row>195</xdr:row>
      <xdr:rowOff>47625</xdr:rowOff>
    </xdr:to>
    <xdr:sp macro="" textlink="">
      <xdr:nvSpPr>
        <xdr:cNvPr id="519" name="Line 157"/>
        <xdr:cNvSpPr>
          <a:spLocks noChangeShapeType="1"/>
        </xdr:cNvSpPr>
      </xdr:nvSpPr>
      <xdr:spPr bwMode="auto">
        <a:xfrm flipH="1">
          <a:off x="1457325" y="3943350"/>
          <a:ext cx="15240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sm" len="sm"/>
        </a:ln>
      </xdr:spPr>
    </xdr:sp>
    <xdr:clientData/>
  </xdr:twoCellAnchor>
  <xdr:twoCellAnchor>
    <xdr:from>
      <xdr:col>3</xdr:col>
      <xdr:colOff>9525</xdr:colOff>
      <xdr:row>193</xdr:row>
      <xdr:rowOff>142875</xdr:rowOff>
    </xdr:from>
    <xdr:to>
      <xdr:col>3</xdr:col>
      <xdr:colOff>142875</xdr:colOff>
      <xdr:row>195</xdr:row>
      <xdr:rowOff>57150</xdr:rowOff>
    </xdr:to>
    <xdr:sp macro="" textlink="">
      <xdr:nvSpPr>
        <xdr:cNvPr id="520" name="Line 158"/>
        <xdr:cNvSpPr>
          <a:spLocks noChangeShapeType="1"/>
        </xdr:cNvSpPr>
      </xdr:nvSpPr>
      <xdr:spPr bwMode="auto">
        <a:xfrm>
          <a:off x="1838325" y="3943350"/>
          <a:ext cx="1333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sm" len="sm"/>
        </a:ln>
      </xdr:spPr>
    </xdr:sp>
    <xdr:clientData/>
  </xdr:twoCellAnchor>
  <xdr:oneCellAnchor>
    <xdr:from>
      <xdr:col>5</xdr:col>
      <xdr:colOff>342900</xdr:colOff>
      <xdr:row>190</xdr:row>
      <xdr:rowOff>76200</xdr:rowOff>
    </xdr:from>
    <xdr:ext cx="806118" cy="318036"/>
    <xdr:sp macro="" textlink="">
      <xdr:nvSpPr>
        <xdr:cNvPr id="521" name="Text Box 159"/>
        <xdr:cNvSpPr txBox="1">
          <a:spLocks noChangeArrowheads="1"/>
        </xdr:cNvSpPr>
      </xdr:nvSpPr>
      <xdr:spPr bwMode="auto">
        <a:xfrm>
          <a:off x="3390900" y="3486150"/>
          <a:ext cx="806118" cy="31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bij </a:t>
          </a:r>
          <a:r>
            <a:rPr lang="nl-NL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90˚ naar </a:t>
          </a:r>
        </a:p>
        <a:p>
          <a:pPr algn="l" rtl="0">
            <a:defRPr sz="1000"/>
          </a:pPr>
          <a:r>
            <a:rPr lang="nl-NL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oneindig</a:t>
          </a:r>
        </a:p>
      </xdr:txBody>
    </xdr:sp>
    <xdr:clientData/>
  </xdr:oneCellAnchor>
  <xdr:oneCellAnchor>
    <xdr:from>
      <xdr:col>8</xdr:col>
      <xdr:colOff>342900</xdr:colOff>
      <xdr:row>205</xdr:row>
      <xdr:rowOff>180975</xdr:rowOff>
    </xdr:from>
    <xdr:ext cx="229230" cy="233205"/>
    <xdr:sp macro="" textlink="">
      <xdr:nvSpPr>
        <xdr:cNvPr id="522" name="Tekstvak 521"/>
        <xdr:cNvSpPr txBox="1"/>
      </xdr:nvSpPr>
      <xdr:spPr>
        <a:xfrm>
          <a:off x="5219700" y="32061150"/>
          <a:ext cx="22923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/>
            <a:t>/</a:t>
          </a:r>
        </a:p>
      </xdr:txBody>
    </xdr:sp>
    <xdr:clientData/>
  </xdr:oneCellAnchor>
  <xdr:oneCellAnchor>
    <xdr:from>
      <xdr:col>0</xdr:col>
      <xdr:colOff>342900</xdr:colOff>
      <xdr:row>324</xdr:row>
      <xdr:rowOff>66675</xdr:rowOff>
    </xdr:from>
    <xdr:ext cx="3103735" cy="264560"/>
    <xdr:sp macro="" textlink="">
      <xdr:nvSpPr>
        <xdr:cNvPr id="525" name="Tekstvak 524"/>
        <xdr:cNvSpPr txBox="1"/>
      </xdr:nvSpPr>
      <xdr:spPr>
        <a:xfrm>
          <a:off x="342900" y="55635525"/>
          <a:ext cx="31037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Bewijs voor deze regels staat onder dit overzicht</a:t>
          </a:r>
        </a:p>
      </xdr:txBody>
    </xdr:sp>
    <xdr:clientData/>
  </xdr:oneCellAnchor>
  <xdr:twoCellAnchor>
    <xdr:from>
      <xdr:col>0</xdr:col>
      <xdr:colOff>371475</xdr:colOff>
      <xdr:row>413</xdr:row>
      <xdr:rowOff>0</xdr:rowOff>
    </xdr:from>
    <xdr:to>
      <xdr:col>2</xdr:col>
      <xdr:colOff>342900</xdr:colOff>
      <xdr:row>420</xdr:row>
      <xdr:rowOff>9525</xdr:rowOff>
    </xdr:to>
    <xdr:sp macro="" textlink="">
      <xdr:nvSpPr>
        <xdr:cNvPr id="526" name="Oval 12"/>
        <xdr:cNvSpPr>
          <a:spLocks noChangeArrowheads="1"/>
        </xdr:cNvSpPr>
      </xdr:nvSpPr>
      <xdr:spPr bwMode="auto">
        <a:xfrm>
          <a:off x="371475" y="1400175"/>
          <a:ext cx="1190625" cy="11430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428625</xdr:colOff>
      <xdr:row>418</xdr:row>
      <xdr:rowOff>0</xdr:rowOff>
    </xdr:from>
    <xdr:to>
      <xdr:col>2</xdr:col>
      <xdr:colOff>295275</xdr:colOff>
      <xdr:row>418</xdr:row>
      <xdr:rowOff>0</xdr:rowOff>
    </xdr:to>
    <xdr:sp macro="" textlink="">
      <xdr:nvSpPr>
        <xdr:cNvPr id="527" name="Line 13"/>
        <xdr:cNvSpPr>
          <a:spLocks noChangeShapeType="1"/>
        </xdr:cNvSpPr>
      </xdr:nvSpPr>
      <xdr:spPr bwMode="auto">
        <a:xfrm>
          <a:off x="428625" y="2209800"/>
          <a:ext cx="10858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276225</xdr:colOff>
      <xdr:row>414</xdr:row>
      <xdr:rowOff>152400</xdr:rowOff>
    </xdr:from>
    <xdr:to>
      <xdr:col>2</xdr:col>
      <xdr:colOff>276225</xdr:colOff>
      <xdr:row>417</xdr:row>
      <xdr:rowOff>152400</xdr:rowOff>
    </xdr:to>
    <xdr:sp macro="" textlink="">
      <xdr:nvSpPr>
        <xdr:cNvPr id="528" name="Line 14"/>
        <xdr:cNvSpPr>
          <a:spLocks noChangeShapeType="1"/>
        </xdr:cNvSpPr>
      </xdr:nvSpPr>
      <xdr:spPr bwMode="auto">
        <a:xfrm flipV="1">
          <a:off x="1495425" y="1714500"/>
          <a:ext cx="0" cy="485775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0</xdr:col>
      <xdr:colOff>428625</xdr:colOff>
      <xdr:row>414</xdr:row>
      <xdr:rowOff>152400</xdr:rowOff>
    </xdr:from>
    <xdr:to>
      <xdr:col>2</xdr:col>
      <xdr:colOff>266700</xdr:colOff>
      <xdr:row>417</xdr:row>
      <xdr:rowOff>152400</xdr:rowOff>
    </xdr:to>
    <xdr:sp macro="" textlink="">
      <xdr:nvSpPr>
        <xdr:cNvPr id="529" name="Line 15"/>
        <xdr:cNvSpPr>
          <a:spLocks noChangeShapeType="1"/>
        </xdr:cNvSpPr>
      </xdr:nvSpPr>
      <xdr:spPr bwMode="auto">
        <a:xfrm flipH="1">
          <a:off x="428625" y="1714500"/>
          <a:ext cx="1057275" cy="485775"/>
        </a:xfrm>
        <a:prstGeom prst="line">
          <a:avLst/>
        </a:prstGeom>
        <a:noFill/>
        <a:ln w="9525">
          <a:solidFill>
            <a:srgbClr val="000000"/>
          </a:solidFill>
          <a:prstDash val="lgDashDot"/>
          <a:round/>
          <a:headEnd/>
          <a:tailEnd/>
        </a:ln>
      </xdr:spPr>
    </xdr:sp>
    <xdr:clientData/>
  </xdr:twoCellAnchor>
  <xdr:twoCellAnchor>
    <xdr:from>
      <xdr:col>0</xdr:col>
      <xdr:colOff>419100</xdr:colOff>
      <xdr:row>413</xdr:row>
      <xdr:rowOff>66675</xdr:rowOff>
    </xdr:from>
    <xdr:to>
      <xdr:col>1</xdr:col>
      <xdr:colOff>47625</xdr:colOff>
      <xdr:row>417</xdr:row>
      <xdr:rowOff>152400</xdr:rowOff>
    </xdr:to>
    <xdr:sp macro="" textlink="">
      <xdr:nvSpPr>
        <xdr:cNvPr id="530" name="Line 16"/>
        <xdr:cNvSpPr>
          <a:spLocks noChangeShapeType="1"/>
        </xdr:cNvSpPr>
      </xdr:nvSpPr>
      <xdr:spPr bwMode="auto">
        <a:xfrm flipV="1">
          <a:off x="419100" y="1466850"/>
          <a:ext cx="238125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47625</xdr:colOff>
      <xdr:row>413</xdr:row>
      <xdr:rowOff>76200</xdr:rowOff>
    </xdr:from>
    <xdr:to>
      <xdr:col>2</xdr:col>
      <xdr:colOff>276225</xdr:colOff>
      <xdr:row>418</xdr:row>
      <xdr:rowOff>9525</xdr:rowOff>
    </xdr:to>
    <xdr:sp macro="" textlink="">
      <xdr:nvSpPr>
        <xdr:cNvPr id="531" name="Line 17"/>
        <xdr:cNvSpPr>
          <a:spLocks noChangeShapeType="1"/>
        </xdr:cNvSpPr>
      </xdr:nvSpPr>
      <xdr:spPr bwMode="auto">
        <a:xfrm>
          <a:off x="657225" y="1476375"/>
          <a:ext cx="838200" cy="742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</xdr:col>
      <xdr:colOff>342900</xdr:colOff>
      <xdr:row>414</xdr:row>
      <xdr:rowOff>28575</xdr:rowOff>
    </xdr:from>
    <xdr:ext cx="142875" cy="200025"/>
    <xdr:sp macro="" textlink="">
      <xdr:nvSpPr>
        <xdr:cNvPr id="532" name="Text Box 18"/>
        <xdr:cNvSpPr txBox="1">
          <a:spLocks noChangeArrowheads="1"/>
        </xdr:cNvSpPr>
      </xdr:nvSpPr>
      <xdr:spPr bwMode="auto">
        <a:xfrm>
          <a:off x="952500" y="15906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oneCellAnchor>
  <xdr:oneCellAnchor>
    <xdr:from>
      <xdr:col>0</xdr:col>
      <xdr:colOff>419100</xdr:colOff>
      <xdr:row>415</xdr:row>
      <xdr:rowOff>28575</xdr:rowOff>
    </xdr:from>
    <xdr:ext cx="142875" cy="200025"/>
    <xdr:sp macro="" textlink="">
      <xdr:nvSpPr>
        <xdr:cNvPr id="533" name="Text Box 19"/>
        <xdr:cNvSpPr txBox="1">
          <a:spLocks noChangeArrowheads="1"/>
        </xdr:cNvSpPr>
      </xdr:nvSpPr>
      <xdr:spPr bwMode="auto">
        <a:xfrm>
          <a:off x="419100" y="175260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</a:p>
      </xdr:txBody>
    </xdr:sp>
    <xdr:clientData/>
  </xdr:oneCellAnchor>
  <xdr:oneCellAnchor>
    <xdr:from>
      <xdr:col>1</xdr:col>
      <xdr:colOff>247650</xdr:colOff>
      <xdr:row>418</xdr:row>
      <xdr:rowOff>0</xdr:rowOff>
    </xdr:from>
    <xdr:ext cx="142875" cy="200025"/>
    <xdr:sp macro="" textlink="">
      <xdr:nvSpPr>
        <xdr:cNvPr id="534" name="Text Box 20"/>
        <xdr:cNvSpPr txBox="1">
          <a:spLocks noChangeArrowheads="1"/>
        </xdr:cNvSpPr>
      </xdr:nvSpPr>
      <xdr:spPr bwMode="auto">
        <a:xfrm>
          <a:off x="857250" y="220980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1</xdr:col>
      <xdr:colOff>571500</xdr:colOff>
      <xdr:row>417</xdr:row>
      <xdr:rowOff>0</xdr:rowOff>
    </xdr:from>
    <xdr:ext cx="142875" cy="200025"/>
    <xdr:sp macro="" textlink="">
      <xdr:nvSpPr>
        <xdr:cNvPr id="535" name="Text Box 22"/>
        <xdr:cNvSpPr txBox="1">
          <a:spLocks noChangeArrowheads="1"/>
        </xdr:cNvSpPr>
      </xdr:nvSpPr>
      <xdr:spPr bwMode="auto">
        <a:xfrm>
          <a:off x="1181100" y="20478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β</a:t>
          </a:r>
        </a:p>
      </xdr:txBody>
    </xdr:sp>
    <xdr:clientData/>
  </xdr:oneCellAnchor>
  <xdr:oneCellAnchor>
    <xdr:from>
      <xdr:col>1</xdr:col>
      <xdr:colOff>9525</xdr:colOff>
      <xdr:row>414</xdr:row>
      <xdr:rowOff>0</xdr:rowOff>
    </xdr:from>
    <xdr:ext cx="142875" cy="200025"/>
    <xdr:sp macro="" textlink="">
      <xdr:nvSpPr>
        <xdr:cNvPr id="536" name="Text Box 23"/>
        <xdr:cNvSpPr txBox="1">
          <a:spLocks noChangeArrowheads="1"/>
        </xdr:cNvSpPr>
      </xdr:nvSpPr>
      <xdr:spPr bwMode="auto">
        <a:xfrm>
          <a:off x="619125" y="156210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γ</a:t>
          </a:r>
        </a:p>
      </xdr:txBody>
    </xdr:sp>
    <xdr:clientData/>
  </xdr:oneCellAnchor>
  <xdr:oneCellAnchor>
    <xdr:from>
      <xdr:col>0</xdr:col>
      <xdr:colOff>504825</xdr:colOff>
      <xdr:row>416</xdr:row>
      <xdr:rowOff>47625</xdr:rowOff>
    </xdr:from>
    <xdr:ext cx="152400" cy="200025"/>
    <xdr:sp macro="" textlink="">
      <xdr:nvSpPr>
        <xdr:cNvPr id="537" name="Text Box 24"/>
        <xdr:cNvSpPr txBox="1">
          <a:spLocks noChangeArrowheads="1"/>
        </xdr:cNvSpPr>
      </xdr:nvSpPr>
      <xdr:spPr bwMode="auto">
        <a:xfrm>
          <a:off x="504825" y="1933575"/>
          <a:ext cx="1524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α</a:t>
          </a:r>
        </a:p>
      </xdr:txBody>
    </xdr:sp>
    <xdr:clientData/>
  </xdr:oneCellAnchor>
  <xdr:oneCellAnchor>
    <xdr:from>
      <xdr:col>2</xdr:col>
      <xdr:colOff>123825</xdr:colOff>
      <xdr:row>415</xdr:row>
      <xdr:rowOff>19050</xdr:rowOff>
    </xdr:from>
    <xdr:ext cx="142875" cy="200025"/>
    <xdr:sp macro="" textlink="">
      <xdr:nvSpPr>
        <xdr:cNvPr id="538" name="Text Box 25"/>
        <xdr:cNvSpPr txBox="1">
          <a:spLocks noChangeArrowheads="1"/>
        </xdr:cNvSpPr>
      </xdr:nvSpPr>
      <xdr:spPr bwMode="auto">
        <a:xfrm>
          <a:off x="1343025" y="17430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γ</a:t>
          </a:r>
        </a:p>
      </xdr:txBody>
    </xdr:sp>
    <xdr:clientData/>
  </xdr:oneCellAnchor>
  <xdr:oneCellAnchor>
    <xdr:from>
      <xdr:col>1</xdr:col>
      <xdr:colOff>314325</xdr:colOff>
      <xdr:row>416</xdr:row>
      <xdr:rowOff>28575</xdr:rowOff>
    </xdr:from>
    <xdr:ext cx="171450" cy="200025"/>
    <xdr:sp macro="" textlink="">
      <xdr:nvSpPr>
        <xdr:cNvPr id="539" name="Text Box 26"/>
        <xdr:cNvSpPr txBox="1">
          <a:spLocks noChangeArrowheads="1"/>
        </xdr:cNvSpPr>
      </xdr:nvSpPr>
      <xdr:spPr bwMode="auto">
        <a:xfrm>
          <a:off x="923925" y="1914525"/>
          <a:ext cx="1714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</a:t>
          </a:r>
        </a:p>
      </xdr:txBody>
    </xdr:sp>
    <xdr:clientData/>
  </xdr:oneCellAnchor>
  <xdr:oneCellAnchor>
    <xdr:from>
      <xdr:col>1</xdr:col>
      <xdr:colOff>228600</xdr:colOff>
      <xdr:row>415</xdr:row>
      <xdr:rowOff>0</xdr:rowOff>
    </xdr:from>
    <xdr:ext cx="190500" cy="371475"/>
    <xdr:sp macro="" textlink="">
      <xdr:nvSpPr>
        <xdr:cNvPr id="540" name="Text Box 27"/>
        <xdr:cNvSpPr txBox="1">
          <a:spLocks noChangeArrowheads="1"/>
        </xdr:cNvSpPr>
      </xdr:nvSpPr>
      <xdr:spPr bwMode="auto">
        <a:xfrm>
          <a:off x="838200" y="1724025"/>
          <a:ext cx="1905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41148" rIns="0" bIns="0" anchor="t" upright="1">
          <a:spAutoFit/>
        </a:bodyPr>
        <a:lstStyle/>
        <a:p>
          <a:pPr algn="l" rtl="0">
            <a:defRPr sz="1000"/>
          </a:pPr>
          <a:r>
            <a:rPr lang="nl-NL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oneCellAnchor>
  <xdr:oneCellAnchor>
    <xdr:from>
      <xdr:col>0</xdr:col>
      <xdr:colOff>257175</xdr:colOff>
      <xdr:row>418</xdr:row>
      <xdr:rowOff>0</xdr:rowOff>
    </xdr:from>
    <xdr:ext cx="161925" cy="200025"/>
    <xdr:sp macro="" textlink="">
      <xdr:nvSpPr>
        <xdr:cNvPr id="541" name="Text Box 28"/>
        <xdr:cNvSpPr txBox="1">
          <a:spLocks noChangeArrowheads="1"/>
        </xdr:cNvSpPr>
      </xdr:nvSpPr>
      <xdr:spPr bwMode="auto">
        <a:xfrm>
          <a:off x="257175" y="2209800"/>
          <a:ext cx="1619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oneCellAnchor>
  <xdr:oneCellAnchor>
    <xdr:from>
      <xdr:col>2</xdr:col>
      <xdr:colOff>361950</xdr:colOff>
      <xdr:row>418</xdr:row>
      <xdr:rowOff>0</xdr:rowOff>
    </xdr:from>
    <xdr:ext cx="161925" cy="200025"/>
    <xdr:sp macro="" textlink="">
      <xdr:nvSpPr>
        <xdr:cNvPr id="542" name="Text Box 29"/>
        <xdr:cNvSpPr txBox="1">
          <a:spLocks noChangeArrowheads="1"/>
        </xdr:cNvSpPr>
      </xdr:nvSpPr>
      <xdr:spPr bwMode="auto">
        <a:xfrm>
          <a:off x="1581150" y="2209800"/>
          <a:ext cx="1619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</a:p>
      </xdr:txBody>
    </xdr:sp>
    <xdr:clientData/>
  </xdr:oneCellAnchor>
  <xdr:oneCellAnchor>
    <xdr:from>
      <xdr:col>0</xdr:col>
      <xdr:colOff>542925</xdr:colOff>
      <xdr:row>413</xdr:row>
      <xdr:rowOff>0</xdr:rowOff>
    </xdr:from>
    <xdr:ext cx="161925" cy="200025"/>
    <xdr:sp macro="" textlink="">
      <xdr:nvSpPr>
        <xdr:cNvPr id="543" name="Text Box 30"/>
        <xdr:cNvSpPr txBox="1">
          <a:spLocks noChangeArrowheads="1"/>
        </xdr:cNvSpPr>
      </xdr:nvSpPr>
      <xdr:spPr bwMode="auto">
        <a:xfrm>
          <a:off x="542925" y="1400175"/>
          <a:ext cx="1619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2</xdr:col>
      <xdr:colOff>314325</xdr:colOff>
      <xdr:row>414</xdr:row>
      <xdr:rowOff>76200</xdr:rowOff>
    </xdr:from>
    <xdr:ext cx="161925" cy="200025"/>
    <xdr:sp macro="" textlink="">
      <xdr:nvSpPr>
        <xdr:cNvPr id="544" name="Text Box 31"/>
        <xdr:cNvSpPr txBox="1">
          <a:spLocks noChangeArrowheads="1"/>
        </xdr:cNvSpPr>
      </xdr:nvSpPr>
      <xdr:spPr bwMode="auto">
        <a:xfrm>
          <a:off x="1533525" y="1638300"/>
          <a:ext cx="1619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</a:t>
          </a:r>
        </a:p>
      </xdr:txBody>
    </xdr:sp>
    <xdr:clientData/>
  </xdr:oneCellAnchor>
  <xdr:twoCellAnchor>
    <xdr:from>
      <xdr:col>6</xdr:col>
      <xdr:colOff>219075</xdr:colOff>
      <xdr:row>415</xdr:row>
      <xdr:rowOff>85725</xdr:rowOff>
    </xdr:from>
    <xdr:to>
      <xdr:col>6</xdr:col>
      <xdr:colOff>381000</xdr:colOff>
      <xdr:row>415</xdr:row>
      <xdr:rowOff>95250</xdr:rowOff>
    </xdr:to>
    <xdr:sp macro="" textlink="">
      <xdr:nvSpPr>
        <xdr:cNvPr id="545" name="Line 32"/>
        <xdr:cNvSpPr>
          <a:spLocks noChangeShapeType="1"/>
        </xdr:cNvSpPr>
      </xdr:nvSpPr>
      <xdr:spPr bwMode="auto">
        <a:xfrm>
          <a:off x="3876675" y="1809750"/>
          <a:ext cx="1619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19050</xdr:colOff>
      <xdr:row>420</xdr:row>
      <xdr:rowOff>0</xdr:rowOff>
    </xdr:from>
    <xdr:to>
      <xdr:col>4</xdr:col>
      <xdr:colOff>304800</xdr:colOff>
      <xdr:row>420</xdr:row>
      <xdr:rowOff>0</xdr:rowOff>
    </xdr:to>
    <xdr:sp macro="" textlink="">
      <xdr:nvSpPr>
        <xdr:cNvPr id="546" name="Line 35"/>
        <xdr:cNvSpPr>
          <a:spLocks noChangeShapeType="1"/>
        </xdr:cNvSpPr>
      </xdr:nvSpPr>
      <xdr:spPr bwMode="auto">
        <a:xfrm>
          <a:off x="2457450" y="2533650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</xdr:colOff>
      <xdr:row>420</xdr:row>
      <xdr:rowOff>0</xdr:rowOff>
    </xdr:from>
    <xdr:to>
      <xdr:col>5</xdr:col>
      <xdr:colOff>295275</xdr:colOff>
      <xdr:row>420</xdr:row>
      <xdr:rowOff>0</xdr:rowOff>
    </xdr:to>
    <xdr:sp macro="" textlink="">
      <xdr:nvSpPr>
        <xdr:cNvPr id="547" name="Line 36"/>
        <xdr:cNvSpPr>
          <a:spLocks noChangeShapeType="1"/>
        </xdr:cNvSpPr>
      </xdr:nvSpPr>
      <xdr:spPr bwMode="auto">
        <a:xfrm>
          <a:off x="3057525" y="2533650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420</xdr:row>
      <xdr:rowOff>0</xdr:rowOff>
    </xdr:from>
    <xdr:to>
      <xdr:col>6</xdr:col>
      <xdr:colOff>285750</xdr:colOff>
      <xdr:row>420</xdr:row>
      <xdr:rowOff>0</xdr:rowOff>
    </xdr:to>
    <xdr:sp macro="" textlink="">
      <xdr:nvSpPr>
        <xdr:cNvPr id="548" name="Line 37"/>
        <xdr:cNvSpPr>
          <a:spLocks noChangeShapeType="1"/>
        </xdr:cNvSpPr>
      </xdr:nvSpPr>
      <xdr:spPr bwMode="auto">
        <a:xfrm>
          <a:off x="3657600" y="2533650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6</xdr:col>
      <xdr:colOff>323850</xdr:colOff>
      <xdr:row>419</xdr:row>
      <xdr:rowOff>76200</xdr:rowOff>
    </xdr:from>
    <xdr:ext cx="342900" cy="200025"/>
    <xdr:sp macro="" textlink="">
      <xdr:nvSpPr>
        <xdr:cNvPr id="549" name="Text Box 38"/>
        <xdr:cNvSpPr txBox="1">
          <a:spLocks noChangeArrowheads="1"/>
        </xdr:cNvSpPr>
      </xdr:nvSpPr>
      <xdr:spPr bwMode="auto">
        <a:xfrm>
          <a:off x="3981450" y="2447925"/>
          <a:ext cx="342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= 2R</a:t>
          </a:r>
        </a:p>
      </xdr:txBody>
    </xdr:sp>
    <xdr:clientData/>
  </xdr:oneCellAnchor>
  <xdr:oneCellAnchor>
    <xdr:from>
      <xdr:col>5</xdr:col>
      <xdr:colOff>371475</xdr:colOff>
      <xdr:row>419</xdr:row>
      <xdr:rowOff>85725</xdr:rowOff>
    </xdr:from>
    <xdr:ext cx="152400" cy="200025"/>
    <xdr:sp macro="" textlink="">
      <xdr:nvSpPr>
        <xdr:cNvPr id="550" name="Text Box 39"/>
        <xdr:cNvSpPr txBox="1">
          <a:spLocks noChangeArrowheads="1"/>
        </xdr:cNvSpPr>
      </xdr:nvSpPr>
      <xdr:spPr bwMode="auto">
        <a:xfrm>
          <a:off x="3419475" y="2457450"/>
          <a:ext cx="1524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=</a:t>
          </a:r>
        </a:p>
      </xdr:txBody>
    </xdr:sp>
    <xdr:clientData/>
  </xdr:oneCellAnchor>
  <xdr:oneCellAnchor>
    <xdr:from>
      <xdr:col>4</xdr:col>
      <xdr:colOff>371475</xdr:colOff>
      <xdr:row>419</xdr:row>
      <xdr:rowOff>85725</xdr:rowOff>
    </xdr:from>
    <xdr:ext cx="152400" cy="200025"/>
    <xdr:sp macro="" textlink="">
      <xdr:nvSpPr>
        <xdr:cNvPr id="551" name="Text Box 40"/>
        <xdr:cNvSpPr txBox="1">
          <a:spLocks noChangeArrowheads="1"/>
        </xdr:cNvSpPr>
      </xdr:nvSpPr>
      <xdr:spPr bwMode="auto">
        <a:xfrm>
          <a:off x="2809875" y="2457450"/>
          <a:ext cx="1524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=</a:t>
          </a:r>
        </a:p>
      </xdr:txBody>
    </xdr:sp>
    <xdr:clientData/>
  </xdr:oneCellAnchor>
  <xdr:twoCellAnchor>
    <xdr:from>
      <xdr:col>1</xdr:col>
      <xdr:colOff>9525</xdr:colOff>
      <xdr:row>434</xdr:row>
      <xdr:rowOff>9525</xdr:rowOff>
    </xdr:from>
    <xdr:to>
      <xdr:col>1</xdr:col>
      <xdr:colOff>600075</xdr:colOff>
      <xdr:row>439</xdr:row>
      <xdr:rowOff>152400</xdr:rowOff>
    </xdr:to>
    <xdr:sp macro="" textlink="">
      <xdr:nvSpPr>
        <xdr:cNvPr id="552" name="Line 41"/>
        <xdr:cNvSpPr>
          <a:spLocks noChangeShapeType="1"/>
        </xdr:cNvSpPr>
      </xdr:nvSpPr>
      <xdr:spPr bwMode="auto">
        <a:xfrm flipH="1">
          <a:off x="619125" y="3067050"/>
          <a:ext cx="590550" cy="952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600075</xdr:colOff>
      <xdr:row>434</xdr:row>
      <xdr:rowOff>9525</xdr:rowOff>
    </xdr:from>
    <xdr:to>
      <xdr:col>3</xdr:col>
      <xdr:colOff>276225</xdr:colOff>
      <xdr:row>440</xdr:row>
      <xdr:rowOff>9525</xdr:rowOff>
    </xdr:to>
    <xdr:sp macro="" textlink="">
      <xdr:nvSpPr>
        <xdr:cNvPr id="553" name="Line 42"/>
        <xdr:cNvSpPr>
          <a:spLocks noChangeShapeType="1"/>
        </xdr:cNvSpPr>
      </xdr:nvSpPr>
      <xdr:spPr bwMode="auto">
        <a:xfrm>
          <a:off x="1209675" y="3067050"/>
          <a:ext cx="89535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440</xdr:row>
      <xdr:rowOff>0</xdr:rowOff>
    </xdr:from>
    <xdr:to>
      <xdr:col>3</xdr:col>
      <xdr:colOff>276225</xdr:colOff>
      <xdr:row>440</xdr:row>
      <xdr:rowOff>0</xdr:rowOff>
    </xdr:to>
    <xdr:sp macro="" textlink="">
      <xdr:nvSpPr>
        <xdr:cNvPr id="554" name="Line 43"/>
        <xdr:cNvSpPr>
          <a:spLocks noChangeShapeType="1"/>
        </xdr:cNvSpPr>
      </xdr:nvSpPr>
      <xdr:spPr bwMode="auto">
        <a:xfrm>
          <a:off x="619125" y="4029075"/>
          <a:ext cx="1485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600075</xdr:colOff>
      <xdr:row>434</xdr:row>
      <xdr:rowOff>0</xdr:rowOff>
    </xdr:from>
    <xdr:to>
      <xdr:col>1</xdr:col>
      <xdr:colOff>600075</xdr:colOff>
      <xdr:row>440</xdr:row>
      <xdr:rowOff>0</xdr:rowOff>
    </xdr:to>
    <xdr:sp macro="" textlink="">
      <xdr:nvSpPr>
        <xdr:cNvPr id="555" name="Line 44"/>
        <xdr:cNvSpPr>
          <a:spLocks noChangeShapeType="1"/>
        </xdr:cNvSpPr>
      </xdr:nvSpPr>
      <xdr:spPr bwMode="auto">
        <a:xfrm>
          <a:off x="1209675" y="3057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oneCellAnchor>
    <xdr:from>
      <xdr:col>0</xdr:col>
      <xdr:colOff>428625</xdr:colOff>
      <xdr:row>439</xdr:row>
      <xdr:rowOff>85725</xdr:rowOff>
    </xdr:from>
    <xdr:ext cx="161925" cy="200025"/>
    <xdr:sp macro="" textlink="">
      <xdr:nvSpPr>
        <xdr:cNvPr id="556" name="Text Box 45"/>
        <xdr:cNvSpPr txBox="1">
          <a:spLocks noChangeArrowheads="1"/>
        </xdr:cNvSpPr>
      </xdr:nvSpPr>
      <xdr:spPr bwMode="auto">
        <a:xfrm>
          <a:off x="428625" y="3952875"/>
          <a:ext cx="1619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oneCellAnchor>
  <xdr:oneCellAnchor>
    <xdr:from>
      <xdr:col>3</xdr:col>
      <xdr:colOff>285750</xdr:colOff>
      <xdr:row>439</xdr:row>
      <xdr:rowOff>85725</xdr:rowOff>
    </xdr:from>
    <xdr:ext cx="161925" cy="200025"/>
    <xdr:sp macro="" textlink="">
      <xdr:nvSpPr>
        <xdr:cNvPr id="557" name="Text Box 46"/>
        <xdr:cNvSpPr txBox="1">
          <a:spLocks noChangeArrowheads="1"/>
        </xdr:cNvSpPr>
      </xdr:nvSpPr>
      <xdr:spPr bwMode="auto">
        <a:xfrm>
          <a:off x="2114550" y="3952875"/>
          <a:ext cx="1619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</a:p>
      </xdr:txBody>
    </xdr:sp>
    <xdr:clientData/>
  </xdr:oneCellAnchor>
  <xdr:oneCellAnchor>
    <xdr:from>
      <xdr:col>1</xdr:col>
      <xdr:colOff>523875</xdr:colOff>
      <xdr:row>433</xdr:row>
      <xdr:rowOff>0</xdr:rowOff>
    </xdr:from>
    <xdr:ext cx="161925" cy="200025"/>
    <xdr:sp macro="" textlink="">
      <xdr:nvSpPr>
        <xdr:cNvPr id="558" name="Text Box 47"/>
        <xdr:cNvSpPr txBox="1">
          <a:spLocks noChangeArrowheads="1"/>
        </xdr:cNvSpPr>
      </xdr:nvSpPr>
      <xdr:spPr bwMode="auto">
        <a:xfrm>
          <a:off x="1133475" y="2895600"/>
          <a:ext cx="1619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1</xdr:col>
      <xdr:colOff>533400</xdr:colOff>
      <xdr:row>440</xdr:row>
      <xdr:rowOff>19050</xdr:rowOff>
    </xdr:from>
    <xdr:ext cx="161925" cy="200025"/>
    <xdr:sp macro="" textlink="">
      <xdr:nvSpPr>
        <xdr:cNvPr id="559" name="Text Box 48"/>
        <xdr:cNvSpPr txBox="1">
          <a:spLocks noChangeArrowheads="1"/>
        </xdr:cNvSpPr>
      </xdr:nvSpPr>
      <xdr:spPr bwMode="auto">
        <a:xfrm>
          <a:off x="1143000" y="4048125"/>
          <a:ext cx="1619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</a:t>
          </a:r>
        </a:p>
      </xdr:txBody>
    </xdr:sp>
    <xdr:clientData/>
  </xdr:oneCellAnchor>
  <xdr:oneCellAnchor>
    <xdr:from>
      <xdr:col>1</xdr:col>
      <xdr:colOff>95250</xdr:colOff>
      <xdr:row>438</xdr:row>
      <xdr:rowOff>133350</xdr:rowOff>
    </xdr:from>
    <xdr:ext cx="152400" cy="200025"/>
    <xdr:sp macro="" textlink="">
      <xdr:nvSpPr>
        <xdr:cNvPr id="560" name="Text Box 49"/>
        <xdr:cNvSpPr txBox="1">
          <a:spLocks noChangeArrowheads="1"/>
        </xdr:cNvSpPr>
      </xdr:nvSpPr>
      <xdr:spPr bwMode="auto">
        <a:xfrm>
          <a:off x="704850" y="3838575"/>
          <a:ext cx="1524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α</a:t>
          </a:r>
        </a:p>
      </xdr:txBody>
    </xdr:sp>
    <xdr:clientData/>
  </xdr:oneCellAnchor>
  <xdr:oneCellAnchor>
    <xdr:from>
      <xdr:col>2</xdr:col>
      <xdr:colOff>552450</xdr:colOff>
      <xdr:row>438</xdr:row>
      <xdr:rowOff>123825</xdr:rowOff>
    </xdr:from>
    <xdr:ext cx="142875" cy="200025"/>
    <xdr:sp macro="" textlink="">
      <xdr:nvSpPr>
        <xdr:cNvPr id="561" name="Text Box 50"/>
        <xdr:cNvSpPr txBox="1">
          <a:spLocks noChangeArrowheads="1"/>
        </xdr:cNvSpPr>
      </xdr:nvSpPr>
      <xdr:spPr bwMode="auto">
        <a:xfrm>
          <a:off x="1771650" y="382905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β</a:t>
          </a:r>
        </a:p>
      </xdr:txBody>
    </xdr:sp>
    <xdr:clientData/>
  </xdr:oneCellAnchor>
  <xdr:oneCellAnchor>
    <xdr:from>
      <xdr:col>1</xdr:col>
      <xdr:colOff>514350</xdr:colOff>
      <xdr:row>434</xdr:row>
      <xdr:rowOff>114300</xdr:rowOff>
    </xdr:from>
    <xdr:ext cx="142875" cy="200025"/>
    <xdr:sp macro="" textlink="">
      <xdr:nvSpPr>
        <xdr:cNvPr id="562" name="Text Box 51"/>
        <xdr:cNvSpPr txBox="1">
          <a:spLocks noChangeArrowheads="1"/>
        </xdr:cNvSpPr>
      </xdr:nvSpPr>
      <xdr:spPr bwMode="auto">
        <a:xfrm>
          <a:off x="1123950" y="317182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γ</a:t>
          </a:r>
        </a:p>
      </xdr:txBody>
    </xdr:sp>
    <xdr:clientData/>
  </xdr:oneCellAnchor>
  <xdr:oneCellAnchor>
    <xdr:from>
      <xdr:col>2</xdr:col>
      <xdr:colOff>409575</xdr:colOff>
      <xdr:row>436</xdr:row>
      <xdr:rowOff>0</xdr:rowOff>
    </xdr:from>
    <xdr:ext cx="142875" cy="200025"/>
    <xdr:sp macro="" textlink="">
      <xdr:nvSpPr>
        <xdr:cNvPr id="563" name="Text Box 62"/>
        <xdr:cNvSpPr txBox="1">
          <a:spLocks noChangeArrowheads="1"/>
        </xdr:cNvSpPr>
      </xdr:nvSpPr>
      <xdr:spPr bwMode="auto">
        <a:xfrm>
          <a:off x="1628775" y="33813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oneCellAnchor>
  <xdr:oneCellAnchor>
    <xdr:from>
      <xdr:col>1</xdr:col>
      <xdr:colOff>133350</xdr:colOff>
      <xdr:row>436</xdr:row>
      <xdr:rowOff>38100</xdr:rowOff>
    </xdr:from>
    <xdr:ext cx="142875" cy="200025"/>
    <xdr:sp macro="" textlink="">
      <xdr:nvSpPr>
        <xdr:cNvPr id="564" name="Text Box 63"/>
        <xdr:cNvSpPr txBox="1">
          <a:spLocks noChangeArrowheads="1"/>
        </xdr:cNvSpPr>
      </xdr:nvSpPr>
      <xdr:spPr bwMode="auto">
        <a:xfrm>
          <a:off x="742950" y="34194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</a:p>
      </xdr:txBody>
    </xdr:sp>
    <xdr:clientData/>
  </xdr:oneCellAnchor>
  <xdr:oneCellAnchor>
    <xdr:from>
      <xdr:col>2</xdr:col>
      <xdr:colOff>200025</xdr:colOff>
      <xdr:row>440</xdr:row>
      <xdr:rowOff>85725</xdr:rowOff>
    </xdr:from>
    <xdr:ext cx="142875" cy="200025"/>
    <xdr:sp macro="" textlink="">
      <xdr:nvSpPr>
        <xdr:cNvPr id="565" name="Text Box 64"/>
        <xdr:cNvSpPr txBox="1">
          <a:spLocks noChangeArrowheads="1"/>
        </xdr:cNvSpPr>
      </xdr:nvSpPr>
      <xdr:spPr bwMode="auto">
        <a:xfrm>
          <a:off x="1419225" y="411480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3</xdr:col>
      <xdr:colOff>123825</xdr:colOff>
      <xdr:row>573</xdr:row>
      <xdr:rowOff>142875</xdr:rowOff>
    </xdr:from>
    <xdr:ext cx="114300" cy="266700"/>
    <xdr:sp macro="" textlink="">
      <xdr:nvSpPr>
        <xdr:cNvPr id="327" name="Text Box 34"/>
        <xdr:cNvSpPr txBox="1">
          <a:spLocks noChangeArrowheads="1"/>
        </xdr:cNvSpPr>
      </xdr:nvSpPr>
      <xdr:spPr bwMode="auto">
        <a:xfrm>
          <a:off x="1952625" y="12153900"/>
          <a:ext cx="1143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0</xdr:col>
      <xdr:colOff>57150</xdr:colOff>
      <xdr:row>385</xdr:row>
      <xdr:rowOff>0</xdr:rowOff>
    </xdr:from>
    <xdr:to>
      <xdr:col>0</xdr:col>
      <xdr:colOff>581025</xdr:colOff>
      <xdr:row>385</xdr:row>
      <xdr:rowOff>0</xdr:rowOff>
    </xdr:to>
    <xdr:sp macro="" textlink="">
      <xdr:nvSpPr>
        <xdr:cNvPr id="331" name="Line 1"/>
        <xdr:cNvSpPr>
          <a:spLocks noChangeShapeType="1"/>
        </xdr:cNvSpPr>
      </xdr:nvSpPr>
      <xdr:spPr bwMode="auto">
        <a:xfrm>
          <a:off x="57150" y="7353300"/>
          <a:ext cx="523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133350</xdr:colOff>
      <xdr:row>385</xdr:row>
      <xdr:rowOff>0</xdr:rowOff>
    </xdr:from>
    <xdr:to>
      <xdr:col>1</xdr:col>
      <xdr:colOff>581025</xdr:colOff>
      <xdr:row>385</xdr:row>
      <xdr:rowOff>0</xdr:rowOff>
    </xdr:to>
    <xdr:sp macro="" textlink="">
      <xdr:nvSpPr>
        <xdr:cNvPr id="332" name="Line 2"/>
        <xdr:cNvSpPr>
          <a:spLocks noChangeShapeType="1"/>
        </xdr:cNvSpPr>
      </xdr:nvSpPr>
      <xdr:spPr bwMode="auto">
        <a:xfrm>
          <a:off x="742950" y="7353300"/>
          <a:ext cx="447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133350</xdr:colOff>
      <xdr:row>385</xdr:row>
      <xdr:rowOff>0</xdr:rowOff>
    </xdr:from>
    <xdr:to>
      <xdr:col>2</xdr:col>
      <xdr:colOff>523875</xdr:colOff>
      <xdr:row>385</xdr:row>
      <xdr:rowOff>0</xdr:rowOff>
    </xdr:to>
    <xdr:sp macro="" textlink="">
      <xdr:nvSpPr>
        <xdr:cNvPr id="333" name="Line 3"/>
        <xdr:cNvSpPr>
          <a:spLocks noChangeShapeType="1"/>
        </xdr:cNvSpPr>
      </xdr:nvSpPr>
      <xdr:spPr bwMode="auto">
        <a:xfrm>
          <a:off x="1352550" y="7353300"/>
          <a:ext cx="390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390525</xdr:colOff>
      <xdr:row>373</xdr:row>
      <xdr:rowOff>152400</xdr:rowOff>
    </xdr:from>
    <xdr:to>
      <xdr:col>1</xdr:col>
      <xdr:colOff>600075</xdr:colOff>
      <xdr:row>380</xdr:row>
      <xdr:rowOff>152400</xdr:rowOff>
    </xdr:to>
    <xdr:sp macro="" textlink="">
      <xdr:nvSpPr>
        <xdr:cNvPr id="334" name="Line 4"/>
        <xdr:cNvSpPr>
          <a:spLocks noChangeShapeType="1"/>
        </xdr:cNvSpPr>
      </xdr:nvSpPr>
      <xdr:spPr bwMode="auto">
        <a:xfrm flipH="1">
          <a:off x="1000125" y="5486400"/>
          <a:ext cx="819150" cy="1133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600075</xdr:colOff>
      <xdr:row>373</xdr:row>
      <xdr:rowOff>152400</xdr:rowOff>
    </xdr:from>
    <xdr:to>
      <xdr:col>4</xdr:col>
      <xdr:colOff>180975</xdr:colOff>
      <xdr:row>380</xdr:row>
      <xdr:rowOff>152400</xdr:rowOff>
    </xdr:to>
    <xdr:sp macro="" textlink="">
      <xdr:nvSpPr>
        <xdr:cNvPr id="335" name="Line 5"/>
        <xdr:cNvSpPr>
          <a:spLocks noChangeShapeType="1"/>
        </xdr:cNvSpPr>
      </xdr:nvSpPr>
      <xdr:spPr bwMode="auto">
        <a:xfrm>
          <a:off x="1819275" y="5486400"/>
          <a:ext cx="1409700" cy="1133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381000</xdr:colOff>
      <xdr:row>380</xdr:row>
      <xdr:rowOff>152400</xdr:rowOff>
    </xdr:from>
    <xdr:to>
      <xdr:col>4</xdr:col>
      <xdr:colOff>200025</xdr:colOff>
      <xdr:row>380</xdr:row>
      <xdr:rowOff>152400</xdr:rowOff>
    </xdr:to>
    <xdr:sp macro="" textlink="">
      <xdr:nvSpPr>
        <xdr:cNvPr id="336" name="Line 6"/>
        <xdr:cNvSpPr>
          <a:spLocks noChangeShapeType="1"/>
        </xdr:cNvSpPr>
      </xdr:nvSpPr>
      <xdr:spPr bwMode="auto">
        <a:xfrm>
          <a:off x="990600" y="6619875"/>
          <a:ext cx="2257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0</xdr:col>
      <xdr:colOff>190500</xdr:colOff>
      <xdr:row>380</xdr:row>
      <xdr:rowOff>85725</xdr:rowOff>
    </xdr:from>
    <xdr:ext cx="161925" cy="200025"/>
    <xdr:sp macro="" textlink="">
      <xdr:nvSpPr>
        <xdr:cNvPr id="337" name="Text Box 7"/>
        <xdr:cNvSpPr txBox="1">
          <a:spLocks noChangeArrowheads="1"/>
        </xdr:cNvSpPr>
      </xdr:nvSpPr>
      <xdr:spPr bwMode="auto">
        <a:xfrm>
          <a:off x="800100" y="6553200"/>
          <a:ext cx="1619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oneCellAnchor>
  <xdr:oneCellAnchor>
    <xdr:from>
      <xdr:col>4</xdr:col>
      <xdr:colOff>276225</xdr:colOff>
      <xdr:row>380</xdr:row>
      <xdr:rowOff>114300</xdr:rowOff>
    </xdr:from>
    <xdr:ext cx="161925" cy="200025"/>
    <xdr:sp macro="" textlink="">
      <xdr:nvSpPr>
        <xdr:cNvPr id="338" name="Text Box 8"/>
        <xdr:cNvSpPr txBox="1">
          <a:spLocks noChangeArrowheads="1"/>
        </xdr:cNvSpPr>
      </xdr:nvSpPr>
      <xdr:spPr bwMode="auto">
        <a:xfrm>
          <a:off x="3324225" y="6581775"/>
          <a:ext cx="1619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</a:p>
      </xdr:txBody>
    </xdr:sp>
    <xdr:clientData/>
  </xdr:oneCellAnchor>
  <xdr:oneCellAnchor>
    <xdr:from>
      <xdr:col>1</xdr:col>
      <xdr:colOff>523875</xdr:colOff>
      <xdr:row>372</xdr:row>
      <xdr:rowOff>123825</xdr:rowOff>
    </xdr:from>
    <xdr:ext cx="161925" cy="200025"/>
    <xdr:sp macro="" textlink="">
      <xdr:nvSpPr>
        <xdr:cNvPr id="339" name="Text Box 9"/>
        <xdr:cNvSpPr txBox="1">
          <a:spLocks noChangeArrowheads="1"/>
        </xdr:cNvSpPr>
      </xdr:nvSpPr>
      <xdr:spPr bwMode="auto">
        <a:xfrm>
          <a:off x="1743075" y="5295900"/>
          <a:ext cx="1619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2</xdr:col>
      <xdr:colOff>600075</xdr:colOff>
      <xdr:row>375</xdr:row>
      <xdr:rowOff>133350</xdr:rowOff>
    </xdr:from>
    <xdr:ext cx="152400" cy="200025"/>
    <xdr:sp macro="" textlink="">
      <xdr:nvSpPr>
        <xdr:cNvPr id="492" name="Text Box 10"/>
        <xdr:cNvSpPr txBox="1">
          <a:spLocks noChangeArrowheads="1"/>
        </xdr:cNvSpPr>
      </xdr:nvSpPr>
      <xdr:spPr bwMode="auto">
        <a:xfrm>
          <a:off x="2428875" y="5791200"/>
          <a:ext cx="1524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oneCellAnchor>
  <xdr:oneCellAnchor>
    <xdr:from>
      <xdr:col>1</xdr:col>
      <xdr:colOff>38100</xdr:colOff>
      <xdr:row>376</xdr:row>
      <xdr:rowOff>66675</xdr:rowOff>
    </xdr:from>
    <xdr:ext cx="152400" cy="200025"/>
    <xdr:sp macro="" textlink="">
      <xdr:nvSpPr>
        <xdr:cNvPr id="497" name="Text Box 11"/>
        <xdr:cNvSpPr txBox="1">
          <a:spLocks noChangeArrowheads="1"/>
        </xdr:cNvSpPr>
      </xdr:nvSpPr>
      <xdr:spPr bwMode="auto">
        <a:xfrm>
          <a:off x="1257300" y="5886450"/>
          <a:ext cx="1524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</a:p>
      </xdr:txBody>
    </xdr:sp>
    <xdr:clientData/>
  </xdr:oneCellAnchor>
  <xdr:oneCellAnchor>
    <xdr:from>
      <xdr:col>2</xdr:col>
      <xdr:colOff>47625</xdr:colOff>
      <xdr:row>380</xdr:row>
      <xdr:rowOff>142875</xdr:rowOff>
    </xdr:from>
    <xdr:ext cx="142875" cy="200025"/>
    <xdr:sp macro="" textlink="">
      <xdr:nvSpPr>
        <xdr:cNvPr id="514" name="Text Box 12"/>
        <xdr:cNvSpPr txBox="1">
          <a:spLocks noChangeArrowheads="1"/>
        </xdr:cNvSpPr>
      </xdr:nvSpPr>
      <xdr:spPr bwMode="auto">
        <a:xfrm>
          <a:off x="1876425" y="661035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0</xdr:col>
      <xdr:colOff>485775</xdr:colOff>
      <xdr:row>379</xdr:row>
      <xdr:rowOff>123825</xdr:rowOff>
    </xdr:from>
    <xdr:ext cx="152400" cy="200025"/>
    <xdr:sp macro="" textlink="">
      <xdr:nvSpPr>
        <xdr:cNvPr id="515" name="Text Box 13"/>
        <xdr:cNvSpPr txBox="1">
          <a:spLocks noChangeArrowheads="1"/>
        </xdr:cNvSpPr>
      </xdr:nvSpPr>
      <xdr:spPr bwMode="auto">
        <a:xfrm>
          <a:off x="1095375" y="6429375"/>
          <a:ext cx="1524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α</a:t>
          </a:r>
        </a:p>
      </xdr:txBody>
    </xdr:sp>
    <xdr:clientData/>
  </xdr:oneCellAnchor>
  <xdr:oneCellAnchor>
    <xdr:from>
      <xdr:col>3</xdr:col>
      <xdr:colOff>390525</xdr:colOff>
      <xdr:row>379</xdr:row>
      <xdr:rowOff>123825</xdr:rowOff>
    </xdr:from>
    <xdr:ext cx="142875" cy="200025"/>
    <xdr:sp macro="" textlink="">
      <xdr:nvSpPr>
        <xdr:cNvPr id="523" name="Text Box 14"/>
        <xdr:cNvSpPr txBox="1">
          <a:spLocks noChangeArrowheads="1"/>
        </xdr:cNvSpPr>
      </xdr:nvSpPr>
      <xdr:spPr bwMode="auto">
        <a:xfrm>
          <a:off x="2828925" y="64293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β</a:t>
          </a:r>
        </a:p>
      </xdr:txBody>
    </xdr:sp>
    <xdr:clientData/>
  </xdr:oneCellAnchor>
  <xdr:oneCellAnchor>
    <xdr:from>
      <xdr:col>2</xdr:col>
      <xdr:colOff>19050</xdr:colOff>
      <xdr:row>374</xdr:row>
      <xdr:rowOff>85725</xdr:rowOff>
    </xdr:from>
    <xdr:ext cx="142875" cy="200025"/>
    <xdr:sp macro="" textlink="">
      <xdr:nvSpPr>
        <xdr:cNvPr id="524" name="Text Box 15"/>
        <xdr:cNvSpPr txBox="1">
          <a:spLocks noChangeArrowheads="1"/>
        </xdr:cNvSpPr>
      </xdr:nvSpPr>
      <xdr:spPr bwMode="auto">
        <a:xfrm>
          <a:off x="1847850" y="558165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γ</a:t>
          </a:r>
        </a:p>
      </xdr:txBody>
    </xdr:sp>
    <xdr:clientData/>
  </xdr:oneCellAnchor>
  <xdr:oneCellAnchor>
    <xdr:from>
      <xdr:col>1</xdr:col>
      <xdr:colOff>9525</xdr:colOff>
      <xdr:row>384</xdr:row>
      <xdr:rowOff>85725</xdr:rowOff>
    </xdr:from>
    <xdr:ext cx="152400" cy="200025"/>
    <xdr:sp macro="" textlink="">
      <xdr:nvSpPr>
        <xdr:cNvPr id="566" name="Text Box 16"/>
        <xdr:cNvSpPr txBox="1">
          <a:spLocks noChangeArrowheads="1"/>
        </xdr:cNvSpPr>
      </xdr:nvSpPr>
      <xdr:spPr bwMode="auto">
        <a:xfrm>
          <a:off x="619125" y="7277100"/>
          <a:ext cx="1524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=</a:t>
          </a:r>
        </a:p>
      </xdr:txBody>
    </xdr:sp>
    <xdr:clientData/>
  </xdr:oneCellAnchor>
  <xdr:oneCellAnchor>
    <xdr:from>
      <xdr:col>2</xdr:col>
      <xdr:colOff>0</xdr:colOff>
      <xdr:row>384</xdr:row>
      <xdr:rowOff>85725</xdr:rowOff>
    </xdr:from>
    <xdr:ext cx="152400" cy="200025"/>
    <xdr:sp macro="" textlink="">
      <xdr:nvSpPr>
        <xdr:cNvPr id="567" name="Text Box 18"/>
        <xdr:cNvSpPr txBox="1">
          <a:spLocks noChangeArrowheads="1"/>
        </xdr:cNvSpPr>
      </xdr:nvSpPr>
      <xdr:spPr bwMode="auto">
        <a:xfrm>
          <a:off x="1219200" y="7277100"/>
          <a:ext cx="1524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=</a:t>
          </a:r>
        </a:p>
      </xdr:txBody>
    </xdr:sp>
    <xdr:clientData/>
  </xdr:oneCellAnchor>
  <xdr:twoCellAnchor>
    <xdr:from>
      <xdr:col>5</xdr:col>
      <xdr:colOff>381000</xdr:colOff>
      <xdr:row>384</xdr:row>
      <xdr:rowOff>85725</xdr:rowOff>
    </xdr:from>
    <xdr:to>
      <xdr:col>6</xdr:col>
      <xdr:colOff>457200</xdr:colOff>
      <xdr:row>384</xdr:row>
      <xdr:rowOff>85725</xdr:rowOff>
    </xdr:to>
    <xdr:sp macro="" textlink="">
      <xdr:nvSpPr>
        <xdr:cNvPr id="568" name="Line 20"/>
        <xdr:cNvSpPr>
          <a:spLocks noChangeShapeType="1"/>
        </xdr:cNvSpPr>
      </xdr:nvSpPr>
      <xdr:spPr bwMode="auto">
        <a:xfrm>
          <a:off x="3429000" y="7277100"/>
          <a:ext cx="685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152400</xdr:colOff>
      <xdr:row>386</xdr:row>
      <xdr:rowOff>47625</xdr:rowOff>
    </xdr:from>
    <xdr:to>
      <xdr:col>6</xdr:col>
      <xdr:colOff>542925</xdr:colOff>
      <xdr:row>386</xdr:row>
      <xdr:rowOff>47625</xdr:rowOff>
    </xdr:to>
    <xdr:sp macro="" textlink="">
      <xdr:nvSpPr>
        <xdr:cNvPr id="569" name="Line 21"/>
        <xdr:cNvSpPr>
          <a:spLocks noChangeShapeType="1"/>
        </xdr:cNvSpPr>
      </xdr:nvSpPr>
      <xdr:spPr bwMode="auto">
        <a:xfrm flipV="1">
          <a:off x="3810000" y="7562850"/>
          <a:ext cx="390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66675</xdr:colOff>
      <xdr:row>387</xdr:row>
      <xdr:rowOff>9525</xdr:rowOff>
    </xdr:from>
    <xdr:to>
      <xdr:col>7</xdr:col>
      <xdr:colOff>285750</xdr:colOff>
      <xdr:row>387</xdr:row>
      <xdr:rowOff>9525</xdr:rowOff>
    </xdr:to>
    <xdr:sp macro="" textlink="">
      <xdr:nvSpPr>
        <xdr:cNvPr id="570" name="Line 22"/>
        <xdr:cNvSpPr>
          <a:spLocks noChangeShapeType="1"/>
        </xdr:cNvSpPr>
      </xdr:nvSpPr>
      <xdr:spPr bwMode="auto">
        <a:xfrm>
          <a:off x="3114675" y="7686675"/>
          <a:ext cx="1438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1</xdr:col>
      <xdr:colOff>171450</xdr:colOff>
      <xdr:row>406</xdr:row>
      <xdr:rowOff>0</xdr:rowOff>
    </xdr:from>
    <xdr:ext cx="122598" cy="331886"/>
    <xdr:sp macro="" textlink="">
      <xdr:nvSpPr>
        <xdr:cNvPr id="571" name="Text Box 23"/>
        <xdr:cNvSpPr txBox="1">
          <a:spLocks noChangeArrowheads="1"/>
        </xdr:cNvSpPr>
      </xdr:nvSpPr>
      <xdr:spPr bwMode="auto">
        <a:xfrm>
          <a:off x="781050" y="10029825"/>
          <a:ext cx="122598" cy="331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nl-N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}</a:t>
          </a:r>
        </a:p>
      </xdr:txBody>
    </xdr:sp>
    <xdr:clientData/>
  </xdr:oneCellAnchor>
  <xdr:twoCellAnchor>
    <xdr:from>
      <xdr:col>4</xdr:col>
      <xdr:colOff>266700</xdr:colOff>
      <xdr:row>406</xdr:row>
      <xdr:rowOff>95250</xdr:rowOff>
    </xdr:from>
    <xdr:to>
      <xdr:col>4</xdr:col>
      <xdr:colOff>476250</xdr:colOff>
      <xdr:row>406</xdr:row>
      <xdr:rowOff>95250</xdr:rowOff>
    </xdr:to>
    <xdr:sp macro="" textlink="">
      <xdr:nvSpPr>
        <xdr:cNvPr id="572" name="Line 24"/>
        <xdr:cNvSpPr>
          <a:spLocks noChangeShapeType="1"/>
        </xdr:cNvSpPr>
      </xdr:nvSpPr>
      <xdr:spPr bwMode="auto">
        <a:xfrm>
          <a:off x="2705100" y="101250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57150</xdr:colOff>
      <xdr:row>407</xdr:row>
      <xdr:rowOff>0</xdr:rowOff>
    </xdr:from>
    <xdr:to>
      <xdr:col>5</xdr:col>
      <xdr:colOff>581025</xdr:colOff>
      <xdr:row>407</xdr:row>
      <xdr:rowOff>0</xdr:rowOff>
    </xdr:to>
    <xdr:sp macro="" textlink="">
      <xdr:nvSpPr>
        <xdr:cNvPr id="573" name="Line 25"/>
        <xdr:cNvSpPr>
          <a:spLocks noChangeShapeType="1"/>
        </xdr:cNvSpPr>
      </xdr:nvSpPr>
      <xdr:spPr bwMode="auto">
        <a:xfrm>
          <a:off x="3105150" y="10191750"/>
          <a:ext cx="523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133350</xdr:colOff>
      <xdr:row>407</xdr:row>
      <xdr:rowOff>0</xdr:rowOff>
    </xdr:from>
    <xdr:to>
      <xdr:col>6</xdr:col>
      <xdr:colOff>581025</xdr:colOff>
      <xdr:row>407</xdr:row>
      <xdr:rowOff>0</xdr:rowOff>
    </xdr:to>
    <xdr:sp macro="" textlink="">
      <xdr:nvSpPr>
        <xdr:cNvPr id="574" name="Line 26"/>
        <xdr:cNvSpPr>
          <a:spLocks noChangeShapeType="1"/>
        </xdr:cNvSpPr>
      </xdr:nvSpPr>
      <xdr:spPr bwMode="auto">
        <a:xfrm>
          <a:off x="3790950" y="10191750"/>
          <a:ext cx="447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6</xdr:col>
      <xdr:colOff>9525</xdr:colOff>
      <xdr:row>406</xdr:row>
      <xdr:rowOff>85725</xdr:rowOff>
    </xdr:from>
    <xdr:ext cx="152400" cy="200025"/>
    <xdr:sp macro="" textlink="">
      <xdr:nvSpPr>
        <xdr:cNvPr id="575" name="Text Box 27"/>
        <xdr:cNvSpPr txBox="1">
          <a:spLocks noChangeArrowheads="1"/>
        </xdr:cNvSpPr>
      </xdr:nvSpPr>
      <xdr:spPr bwMode="auto">
        <a:xfrm>
          <a:off x="3667125" y="10115550"/>
          <a:ext cx="1524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=</a:t>
          </a:r>
        </a:p>
      </xdr:txBody>
    </xdr:sp>
    <xdr:clientData/>
  </xdr:oneCellAnchor>
  <xdr:twoCellAnchor>
    <xdr:from>
      <xdr:col>2</xdr:col>
      <xdr:colOff>0</xdr:colOff>
      <xdr:row>373</xdr:row>
      <xdr:rowOff>152400</xdr:rowOff>
    </xdr:from>
    <xdr:to>
      <xdr:col>2</xdr:col>
      <xdr:colOff>0</xdr:colOff>
      <xdr:row>381</xdr:row>
      <xdr:rowOff>0</xdr:rowOff>
    </xdr:to>
    <xdr:sp macro="" textlink="">
      <xdr:nvSpPr>
        <xdr:cNvPr id="576" name="Line 28"/>
        <xdr:cNvSpPr>
          <a:spLocks noChangeShapeType="1"/>
        </xdr:cNvSpPr>
      </xdr:nvSpPr>
      <xdr:spPr bwMode="auto">
        <a:xfrm>
          <a:off x="1828800" y="5486400"/>
          <a:ext cx="0" cy="11430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oneCellAnchor>
    <xdr:from>
      <xdr:col>1</xdr:col>
      <xdr:colOff>219075</xdr:colOff>
      <xdr:row>379</xdr:row>
      <xdr:rowOff>142875</xdr:rowOff>
    </xdr:from>
    <xdr:ext cx="257175" cy="200025"/>
    <xdr:sp macro="" textlink="">
      <xdr:nvSpPr>
        <xdr:cNvPr id="577" name="Text Box 29"/>
        <xdr:cNvSpPr txBox="1">
          <a:spLocks noChangeArrowheads="1"/>
        </xdr:cNvSpPr>
      </xdr:nvSpPr>
      <xdr:spPr bwMode="auto">
        <a:xfrm>
          <a:off x="1438275" y="6448425"/>
          <a:ext cx="257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x*c</a:t>
          </a:r>
        </a:p>
      </xdr:txBody>
    </xdr:sp>
    <xdr:clientData/>
  </xdr:oneCellAnchor>
  <xdr:oneCellAnchor>
    <xdr:from>
      <xdr:col>2</xdr:col>
      <xdr:colOff>257175</xdr:colOff>
      <xdr:row>380</xdr:row>
      <xdr:rowOff>0</xdr:rowOff>
    </xdr:from>
    <xdr:ext cx="438150" cy="200025"/>
    <xdr:sp macro="" textlink="">
      <xdr:nvSpPr>
        <xdr:cNvPr id="578" name="Text Box 30"/>
        <xdr:cNvSpPr txBox="1">
          <a:spLocks noChangeArrowheads="1"/>
        </xdr:cNvSpPr>
      </xdr:nvSpPr>
      <xdr:spPr bwMode="auto">
        <a:xfrm>
          <a:off x="2085975" y="64674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(1-x)*c</a:t>
          </a:r>
        </a:p>
      </xdr:txBody>
    </xdr:sp>
    <xdr:clientData/>
  </xdr:oneCellAnchor>
  <xdr:oneCellAnchor>
    <xdr:from>
      <xdr:col>2</xdr:col>
      <xdr:colOff>19050</xdr:colOff>
      <xdr:row>377</xdr:row>
      <xdr:rowOff>28575</xdr:rowOff>
    </xdr:from>
    <xdr:ext cx="142875" cy="200025"/>
    <xdr:sp macro="" textlink="">
      <xdr:nvSpPr>
        <xdr:cNvPr id="579" name="Text Box 31"/>
        <xdr:cNvSpPr txBox="1">
          <a:spLocks noChangeArrowheads="1"/>
        </xdr:cNvSpPr>
      </xdr:nvSpPr>
      <xdr:spPr bwMode="auto">
        <a:xfrm>
          <a:off x="1847850" y="6010275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</a:t>
          </a:r>
        </a:p>
      </xdr:txBody>
    </xdr:sp>
    <xdr:clientData/>
  </xdr:oneCellAnchor>
  <xdr:oneCellAnchor>
    <xdr:from>
      <xdr:col>2</xdr:col>
      <xdr:colOff>47625</xdr:colOff>
      <xdr:row>424</xdr:row>
      <xdr:rowOff>0</xdr:rowOff>
    </xdr:from>
    <xdr:ext cx="175304" cy="459100"/>
    <xdr:sp macro="" textlink="">
      <xdr:nvSpPr>
        <xdr:cNvPr id="580" name="Text Box 32"/>
        <xdr:cNvSpPr txBox="1">
          <a:spLocks noChangeArrowheads="1"/>
        </xdr:cNvSpPr>
      </xdr:nvSpPr>
      <xdr:spPr bwMode="auto">
        <a:xfrm>
          <a:off x="1266825" y="10810875"/>
          <a:ext cx="175304" cy="45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54864" tIns="45720" rIns="0" bIns="0" anchor="t" upright="1">
          <a:spAutoFit/>
        </a:bodyPr>
        <a:lstStyle/>
        <a:p>
          <a:pPr algn="l" rtl="0">
            <a:defRPr sz="1000"/>
          </a:pPr>
          <a:r>
            <a:rPr lang="nl-NL" sz="2800" b="0" i="0" u="none" strike="noStrike" baseline="0">
              <a:solidFill>
                <a:srgbClr val="000000"/>
              </a:solidFill>
              <a:latin typeface="Arial"/>
              <a:cs typeface="Arial"/>
            </a:rPr>
            <a:t>}</a:t>
          </a:r>
        </a:p>
      </xdr:txBody>
    </xdr:sp>
    <xdr:clientData/>
  </xdr:oneCellAnchor>
  <xdr:twoCellAnchor>
    <xdr:from>
      <xdr:col>2</xdr:col>
      <xdr:colOff>295275</xdr:colOff>
      <xdr:row>425</xdr:row>
      <xdr:rowOff>66675</xdr:rowOff>
    </xdr:from>
    <xdr:to>
      <xdr:col>2</xdr:col>
      <xdr:colOff>523875</xdr:colOff>
      <xdr:row>425</xdr:row>
      <xdr:rowOff>66675</xdr:rowOff>
    </xdr:to>
    <xdr:sp macro="" textlink="">
      <xdr:nvSpPr>
        <xdr:cNvPr id="581" name="Line 33"/>
        <xdr:cNvSpPr>
          <a:spLocks noChangeShapeType="1"/>
        </xdr:cNvSpPr>
      </xdr:nvSpPr>
      <xdr:spPr bwMode="auto">
        <a:xfrm>
          <a:off x="1514475" y="110394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3</xdr:col>
      <xdr:colOff>123825</xdr:colOff>
      <xdr:row>433</xdr:row>
      <xdr:rowOff>0</xdr:rowOff>
    </xdr:from>
    <xdr:ext cx="114300" cy="266700"/>
    <xdr:sp macro="" textlink="">
      <xdr:nvSpPr>
        <xdr:cNvPr id="582" name="Text Box 34"/>
        <xdr:cNvSpPr txBox="1">
          <a:spLocks noChangeArrowheads="1"/>
        </xdr:cNvSpPr>
      </xdr:nvSpPr>
      <xdr:spPr bwMode="auto">
        <a:xfrm>
          <a:off x="1952625" y="12153900"/>
          <a:ext cx="1143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3</xdr:col>
      <xdr:colOff>28575</xdr:colOff>
      <xdr:row>384</xdr:row>
      <xdr:rowOff>66675</xdr:rowOff>
    </xdr:from>
    <xdr:to>
      <xdr:col>3</xdr:col>
      <xdr:colOff>95250</xdr:colOff>
      <xdr:row>385</xdr:row>
      <xdr:rowOff>95250</xdr:rowOff>
    </xdr:to>
    <xdr:sp macro="" textlink="">
      <xdr:nvSpPr>
        <xdr:cNvPr id="585" name="Line 37"/>
        <xdr:cNvSpPr>
          <a:spLocks noChangeShapeType="1"/>
        </xdr:cNvSpPr>
      </xdr:nvSpPr>
      <xdr:spPr bwMode="auto">
        <a:xfrm>
          <a:off x="1857375" y="7258050"/>
          <a:ext cx="6667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</xdr:sp>
    <xdr:clientData/>
  </xdr:twoCellAnchor>
  <xdr:oneCellAnchor>
    <xdr:from>
      <xdr:col>3</xdr:col>
      <xdr:colOff>161925</xdr:colOff>
      <xdr:row>466</xdr:row>
      <xdr:rowOff>0</xdr:rowOff>
    </xdr:from>
    <xdr:ext cx="76200" cy="200025"/>
    <xdr:sp macro="" textlink="">
      <xdr:nvSpPr>
        <xdr:cNvPr id="591" name="Text Box 57"/>
        <xdr:cNvSpPr txBox="1">
          <a:spLocks noChangeArrowheads="1"/>
        </xdr:cNvSpPr>
      </xdr:nvSpPr>
      <xdr:spPr bwMode="auto">
        <a:xfrm>
          <a:off x="1990725" y="721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228600</xdr:colOff>
      <xdr:row>210</xdr:row>
      <xdr:rowOff>47625</xdr:rowOff>
    </xdr:from>
    <xdr:ext cx="270267" cy="269369"/>
    <xdr:sp macro="" textlink="">
      <xdr:nvSpPr>
        <xdr:cNvPr id="584" name="Tekstvak 583"/>
        <xdr:cNvSpPr txBox="1"/>
      </xdr:nvSpPr>
      <xdr:spPr>
        <a:xfrm>
          <a:off x="3276600" y="37271325"/>
          <a:ext cx="270267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latin typeface="Arial" pitchFamily="34" charset="0"/>
              <a:cs typeface="Arial" pitchFamily="34" charset="0"/>
            </a:rPr>
            <a:t>_</a:t>
          </a:r>
        </a:p>
      </xdr:txBody>
    </xdr:sp>
    <xdr:clientData/>
  </xdr:oneCellAnchor>
  <xdr:oneCellAnchor>
    <xdr:from>
      <xdr:col>5</xdr:col>
      <xdr:colOff>219075</xdr:colOff>
      <xdr:row>211</xdr:row>
      <xdr:rowOff>0</xdr:rowOff>
    </xdr:from>
    <xdr:ext cx="274562" cy="269369"/>
    <xdr:sp macro="" textlink="">
      <xdr:nvSpPr>
        <xdr:cNvPr id="586" name="Tekstvak 585"/>
        <xdr:cNvSpPr txBox="1"/>
      </xdr:nvSpPr>
      <xdr:spPr>
        <a:xfrm>
          <a:off x="3267075" y="37423725"/>
          <a:ext cx="274562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latin typeface="Arial" pitchFamily="34" charset="0"/>
              <a:cs typeface="Arial" pitchFamily="34" charset="0"/>
            </a:rPr>
            <a:t>+</a:t>
          </a:r>
        </a:p>
      </xdr:txBody>
    </xdr:sp>
    <xdr:clientData/>
  </xdr:oneCellAnchor>
  <xdr:oneCellAnchor>
    <xdr:from>
      <xdr:col>5</xdr:col>
      <xdr:colOff>219075</xdr:colOff>
      <xdr:row>209</xdr:row>
      <xdr:rowOff>104775</xdr:rowOff>
    </xdr:from>
    <xdr:ext cx="270267" cy="269369"/>
    <xdr:sp macro="" textlink="">
      <xdr:nvSpPr>
        <xdr:cNvPr id="587" name="Tekstvak 586"/>
        <xdr:cNvSpPr txBox="1"/>
      </xdr:nvSpPr>
      <xdr:spPr>
        <a:xfrm>
          <a:off x="3267075" y="37137975"/>
          <a:ext cx="270267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latin typeface="Arial" pitchFamily="34" charset="0"/>
              <a:cs typeface="Arial" pitchFamily="34" charset="0"/>
            </a:rPr>
            <a:t>_</a:t>
          </a:r>
        </a:p>
      </xdr:txBody>
    </xdr:sp>
    <xdr:clientData/>
  </xdr:oneCellAnchor>
  <xdr:oneCellAnchor>
    <xdr:from>
      <xdr:col>7</xdr:col>
      <xdr:colOff>238125</xdr:colOff>
      <xdr:row>210</xdr:row>
      <xdr:rowOff>47625</xdr:rowOff>
    </xdr:from>
    <xdr:ext cx="270267" cy="269369"/>
    <xdr:sp macro="" textlink="">
      <xdr:nvSpPr>
        <xdr:cNvPr id="588" name="Tekstvak 587"/>
        <xdr:cNvSpPr txBox="1"/>
      </xdr:nvSpPr>
      <xdr:spPr>
        <a:xfrm>
          <a:off x="4505325" y="37271325"/>
          <a:ext cx="270267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latin typeface="Arial" pitchFamily="34" charset="0"/>
              <a:cs typeface="Arial" pitchFamily="34" charset="0"/>
            </a:rPr>
            <a:t>_</a:t>
          </a:r>
        </a:p>
      </xdr:txBody>
    </xdr:sp>
    <xdr:clientData/>
  </xdr:oneCellAnchor>
  <xdr:twoCellAnchor>
    <xdr:from>
      <xdr:col>1</xdr:col>
      <xdr:colOff>47625</xdr:colOff>
      <xdr:row>284</xdr:row>
      <xdr:rowOff>9525</xdr:rowOff>
    </xdr:from>
    <xdr:to>
      <xdr:col>4</xdr:col>
      <xdr:colOff>552450</xdr:colOff>
      <xdr:row>298</xdr:row>
      <xdr:rowOff>142875</xdr:rowOff>
    </xdr:to>
    <xdr:sp macro="" textlink="">
      <xdr:nvSpPr>
        <xdr:cNvPr id="589" name="Oval 1"/>
        <xdr:cNvSpPr>
          <a:spLocks noChangeArrowheads="1"/>
        </xdr:cNvSpPr>
      </xdr:nvSpPr>
      <xdr:spPr bwMode="auto">
        <a:xfrm>
          <a:off x="495300" y="1143000"/>
          <a:ext cx="2333625" cy="24003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428625</xdr:colOff>
      <xdr:row>286</xdr:row>
      <xdr:rowOff>85725</xdr:rowOff>
    </xdr:from>
    <xdr:to>
      <xdr:col>4</xdr:col>
      <xdr:colOff>180975</xdr:colOff>
      <xdr:row>296</xdr:row>
      <xdr:rowOff>76200</xdr:rowOff>
    </xdr:to>
    <xdr:sp macro="" textlink="">
      <xdr:nvSpPr>
        <xdr:cNvPr id="590" name="Oval 2"/>
        <xdr:cNvSpPr>
          <a:spLocks noChangeArrowheads="1"/>
        </xdr:cNvSpPr>
      </xdr:nvSpPr>
      <xdr:spPr bwMode="auto">
        <a:xfrm>
          <a:off x="876300" y="1543050"/>
          <a:ext cx="1581150" cy="16097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282</xdr:row>
      <xdr:rowOff>0</xdr:rowOff>
    </xdr:from>
    <xdr:to>
      <xdr:col>3</xdr:col>
      <xdr:colOff>0</xdr:colOff>
      <xdr:row>300</xdr:row>
      <xdr:rowOff>142875</xdr:rowOff>
    </xdr:to>
    <xdr:sp macro="" textlink="">
      <xdr:nvSpPr>
        <xdr:cNvPr id="592" name="Line 3"/>
        <xdr:cNvSpPr>
          <a:spLocks noChangeShapeType="1"/>
        </xdr:cNvSpPr>
      </xdr:nvSpPr>
      <xdr:spPr bwMode="auto">
        <a:xfrm>
          <a:off x="1666875" y="809625"/>
          <a:ext cx="0" cy="3057525"/>
        </a:xfrm>
        <a:prstGeom prst="line">
          <a:avLst/>
        </a:prstGeom>
        <a:noFill/>
        <a:ln w="28575">
          <a:solidFill>
            <a:srgbClr val="000000"/>
          </a:solidFill>
          <a:round/>
          <a:headEnd type="triangle" w="med" len="med"/>
          <a:tailEnd/>
        </a:ln>
      </xdr:spPr>
    </xdr:sp>
    <xdr:clientData/>
  </xdr:twoCellAnchor>
  <xdr:twoCellAnchor>
    <xdr:from>
      <xdr:col>0</xdr:col>
      <xdr:colOff>400050</xdr:colOff>
      <xdr:row>296</xdr:row>
      <xdr:rowOff>133350</xdr:rowOff>
    </xdr:from>
    <xdr:to>
      <xdr:col>5</xdr:col>
      <xdr:colOff>314325</xdr:colOff>
      <xdr:row>296</xdr:row>
      <xdr:rowOff>133350</xdr:rowOff>
    </xdr:to>
    <xdr:sp macro="" textlink="">
      <xdr:nvSpPr>
        <xdr:cNvPr id="593" name="Line 4"/>
        <xdr:cNvSpPr>
          <a:spLocks noChangeShapeType="1"/>
        </xdr:cNvSpPr>
      </xdr:nvSpPr>
      <xdr:spPr bwMode="auto">
        <a:xfrm>
          <a:off x="400050" y="3209925"/>
          <a:ext cx="280035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333375</xdr:colOff>
      <xdr:row>291</xdr:row>
      <xdr:rowOff>0</xdr:rowOff>
    </xdr:from>
    <xdr:to>
      <xdr:col>5</xdr:col>
      <xdr:colOff>590550</xdr:colOff>
      <xdr:row>291</xdr:row>
      <xdr:rowOff>0</xdr:rowOff>
    </xdr:to>
    <xdr:sp macro="" textlink="">
      <xdr:nvSpPr>
        <xdr:cNvPr id="594" name="Line 5"/>
        <xdr:cNvSpPr>
          <a:spLocks noChangeShapeType="1"/>
        </xdr:cNvSpPr>
      </xdr:nvSpPr>
      <xdr:spPr bwMode="auto">
        <a:xfrm>
          <a:off x="333375" y="2266950"/>
          <a:ext cx="3143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466725</xdr:colOff>
      <xdr:row>291</xdr:row>
      <xdr:rowOff>0</xdr:rowOff>
    </xdr:from>
    <xdr:to>
      <xdr:col>0</xdr:col>
      <xdr:colOff>466725</xdr:colOff>
      <xdr:row>296</xdr:row>
      <xdr:rowOff>114300</xdr:rowOff>
    </xdr:to>
    <xdr:sp macro="" textlink="">
      <xdr:nvSpPr>
        <xdr:cNvPr id="595" name="Line 6"/>
        <xdr:cNvSpPr>
          <a:spLocks noChangeShapeType="1"/>
        </xdr:cNvSpPr>
      </xdr:nvSpPr>
      <xdr:spPr bwMode="auto">
        <a:xfrm>
          <a:off x="447675" y="2266950"/>
          <a:ext cx="0" cy="923925"/>
        </a:xfrm>
        <a:prstGeom prst="line">
          <a:avLst/>
        </a:prstGeom>
        <a:noFill/>
        <a:ln w="9525">
          <a:solidFill>
            <a:srgbClr val="FF00FF"/>
          </a:solidFill>
          <a:round/>
          <a:headEnd type="triangle" w="med" len="med"/>
          <a:tailEnd type="triangle" w="med" len="med"/>
        </a:ln>
      </xdr:spPr>
    </xdr:sp>
    <xdr:clientData/>
  </xdr:twoCellAnchor>
  <xdr:twoCellAnchor>
    <xdr:from>
      <xdr:col>2</xdr:col>
      <xdr:colOff>600075</xdr:colOff>
      <xdr:row>288</xdr:row>
      <xdr:rowOff>47625</xdr:rowOff>
    </xdr:from>
    <xdr:to>
      <xdr:col>5</xdr:col>
      <xdr:colOff>76200</xdr:colOff>
      <xdr:row>291</xdr:row>
      <xdr:rowOff>0</xdr:rowOff>
    </xdr:to>
    <xdr:sp macro="" textlink="">
      <xdr:nvSpPr>
        <xdr:cNvPr id="596" name="Line 7"/>
        <xdr:cNvSpPr>
          <a:spLocks noChangeShapeType="1"/>
        </xdr:cNvSpPr>
      </xdr:nvSpPr>
      <xdr:spPr bwMode="auto">
        <a:xfrm flipV="1">
          <a:off x="1657350" y="1828800"/>
          <a:ext cx="1304925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600075</xdr:colOff>
      <xdr:row>283</xdr:row>
      <xdr:rowOff>0</xdr:rowOff>
    </xdr:from>
    <xdr:to>
      <xdr:col>4</xdr:col>
      <xdr:colOff>523875</xdr:colOff>
      <xdr:row>291</xdr:row>
      <xdr:rowOff>0</xdr:rowOff>
    </xdr:to>
    <xdr:sp macro="" textlink="">
      <xdr:nvSpPr>
        <xdr:cNvPr id="597" name="Line 8"/>
        <xdr:cNvSpPr>
          <a:spLocks noChangeShapeType="1"/>
        </xdr:cNvSpPr>
      </xdr:nvSpPr>
      <xdr:spPr bwMode="auto">
        <a:xfrm flipV="1">
          <a:off x="1657350" y="971550"/>
          <a:ext cx="1143000" cy="1295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600075</xdr:colOff>
      <xdr:row>286</xdr:row>
      <xdr:rowOff>38100</xdr:rowOff>
    </xdr:from>
    <xdr:to>
      <xdr:col>4</xdr:col>
      <xdr:colOff>523875</xdr:colOff>
      <xdr:row>291</xdr:row>
      <xdr:rowOff>9525</xdr:rowOff>
    </xdr:to>
    <xdr:sp macro="" textlink="">
      <xdr:nvSpPr>
        <xdr:cNvPr id="598" name="Line 9"/>
        <xdr:cNvSpPr>
          <a:spLocks noChangeShapeType="1"/>
        </xdr:cNvSpPr>
      </xdr:nvSpPr>
      <xdr:spPr bwMode="auto">
        <a:xfrm flipV="1">
          <a:off x="1657350" y="1495425"/>
          <a:ext cx="1143000" cy="781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323850</xdr:colOff>
      <xdr:row>285</xdr:row>
      <xdr:rowOff>0</xdr:rowOff>
    </xdr:from>
    <xdr:to>
      <xdr:col>4</xdr:col>
      <xdr:colOff>457200</xdr:colOff>
      <xdr:row>286</xdr:row>
      <xdr:rowOff>28575</xdr:rowOff>
    </xdr:to>
    <xdr:sp macro="" textlink="">
      <xdr:nvSpPr>
        <xdr:cNvPr id="599" name="Line 10"/>
        <xdr:cNvSpPr>
          <a:spLocks noChangeShapeType="1"/>
        </xdr:cNvSpPr>
      </xdr:nvSpPr>
      <xdr:spPr bwMode="auto">
        <a:xfrm>
          <a:off x="2600325" y="1295400"/>
          <a:ext cx="13335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47625</xdr:colOff>
      <xdr:row>288</xdr:row>
      <xdr:rowOff>95250</xdr:rowOff>
    </xdr:from>
    <xdr:to>
      <xdr:col>5</xdr:col>
      <xdr:colOff>142875</xdr:colOff>
      <xdr:row>290</xdr:row>
      <xdr:rowOff>123825</xdr:rowOff>
    </xdr:to>
    <xdr:sp macro="" textlink="">
      <xdr:nvSpPr>
        <xdr:cNvPr id="600" name="Line 11"/>
        <xdr:cNvSpPr>
          <a:spLocks noChangeShapeType="1"/>
        </xdr:cNvSpPr>
      </xdr:nvSpPr>
      <xdr:spPr bwMode="auto">
        <a:xfrm flipH="1" flipV="1">
          <a:off x="2933700" y="1876425"/>
          <a:ext cx="9525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542925</xdr:colOff>
      <xdr:row>283</xdr:row>
      <xdr:rowOff>66675</xdr:rowOff>
    </xdr:from>
    <xdr:to>
      <xdr:col>5</xdr:col>
      <xdr:colOff>466725</xdr:colOff>
      <xdr:row>290</xdr:row>
      <xdr:rowOff>85725</xdr:rowOff>
    </xdr:to>
    <xdr:sp macro="" textlink="">
      <xdr:nvSpPr>
        <xdr:cNvPr id="601" name="Line 12"/>
        <xdr:cNvSpPr>
          <a:spLocks noChangeShapeType="1"/>
        </xdr:cNvSpPr>
      </xdr:nvSpPr>
      <xdr:spPr bwMode="auto">
        <a:xfrm flipH="1" flipV="1">
          <a:off x="2819400" y="1038225"/>
          <a:ext cx="533400" cy="1152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0</xdr:colOff>
      <xdr:row>289</xdr:row>
      <xdr:rowOff>76200</xdr:rowOff>
    </xdr:from>
    <xdr:to>
      <xdr:col>4</xdr:col>
      <xdr:colOff>114300</xdr:colOff>
      <xdr:row>290</xdr:row>
      <xdr:rowOff>152400</xdr:rowOff>
    </xdr:to>
    <xdr:sp macro="" textlink="">
      <xdr:nvSpPr>
        <xdr:cNvPr id="602" name="Line 13"/>
        <xdr:cNvSpPr>
          <a:spLocks noChangeShapeType="1"/>
        </xdr:cNvSpPr>
      </xdr:nvSpPr>
      <xdr:spPr bwMode="auto">
        <a:xfrm flipV="1">
          <a:off x="1666875" y="2019300"/>
          <a:ext cx="72390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0</xdr:colOff>
      <xdr:row>288</xdr:row>
      <xdr:rowOff>123825</xdr:rowOff>
    </xdr:from>
    <xdr:to>
      <xdr:col>4</xdr:col>
      <xdr:colOff>476250</xdr:colOff>
      <xdr:row>290</xdr:row>
      <xdr:rowOff>152400</xdr:rowOff>
    </xdr:to>
    <xdr:sp macro="" textlink="">
      <xdr:nvSpPr>
        <xdr:cNvPr id="603" name="Line 14"/>
        <xdr:cNvSpPr>
          <a:spLocks noChangeShapeType="1"/>
        </xdr:cNvSpPr>
      </xdr:nvSpPr>
      <xdr:spPr bwMode="auto">
        <a:xfrm flipV="1">
          <a:off x="1666875" y="1905000"/>
          <a:ext cx="108585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3</xdr:col>
      <xdr:colOff>447675</xdr:colOff>
      <xdr:row>289</xdr:row>
      <xdr:rowOff>114300</xdr:rowOff>
    </xdr:from>
    <xdr:ext cx="257175" cy="200025"/>
    <xdr:sp macro="" textlink="">
      <xdr:nvSpPr>
        <xdr:cNvPr id="604" name="Text Box 15"/>
        <xdr:cNvSpPr txBox="1">
          <a:spLocks noChangeArrowheads="1"/>
        </xdr:cNvSpPr>
      </xdr:nvSpPr>
      <xdr:spPr bwMode="auto">
        <a:xfrm>
          <a:off x="2114550" y="2057400"/>
          <a:ext cx="257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r=1</a:t>
          </a:r>
        </a:p>
      </xdr:txBody>
    </xdr:sp>
    <xdr:clientData/>
  </xdr:oneCellAnchor>
  <xdr:oneCellAnchor>
    <xdr:from>
      <xdr:col>4</xdr:col>
      <xdr:colOff>85725</xdr:colOff>
      <xdr:row>288</xdr:row>
      <xdr:rowOff>38100</xdr:rowOff>
    </xdr:from>
    <xdr:ext cx="276225" cy="200025"/>
    <xdr:sp macro="" textlink="">
      <xdr:nvSpPr>
        <xdr:cNvPr id="605" name="Text Box 16"/>
        <xdr:cNvSpPr txBox="1">
          <a:spLocks noChangeArrowheads="1"/>
        </xdr:cNvSpPr>
      </xdr:nvSpPr>
      <xdr:spPr bwMode="auto">
        <a:xfrm>
          <a:off x="2362200" y="1819275"/>
          <a:ext cx="2762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993366"/>
              </a:solidFill>
              <a:latin typeface="Arial"/>
              <a:cs typeface="Arial"/>
            </a:rPr>
            <a:t>r=b</a:t>
          </a:r>
        </a:p>
      </xdr:txBody>
    </xdr:sp>
    <xdr:clientData/>
  </xdr:oneCellAnchor>
  <xdr:oneCellAnchor>
    <xdr:from>
      <xdr:col>5</xdr:col>
      <xdr:colOff>133350</xdr:colOff>
      <xdr:row>289</xdr:row>
      <xdr:rowOff>133350</xdr:rowOff>
    </xdr:from>
    <xdr:ext cx="142875" cy="200025"/>
    <xdr:sp macro="" textlink="">
      <xdr:nvSpPr>
        <xdr:cNvPr id="606" name="Text Box 17"/>
        <xdr:cNvSpPr txBox="1">
          <a:spLocks noChangeArrowheads="1"/>
        </xdr:cNvSpPr>
      </xdr:nvSpPr>
      <xdr:spPr bwMode="auto">
        <a:xfrm>
          <a:off x="3019425" y="2076450"/>
          <a:ext cx="1428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x</a:t>
          </a:r>
        </a:p>
      </xdr:txBody>
    </xdr:sp>
    <xdr:clientData/>
  </xdr:oneCellAnchor>
  <xdr:oneCellAnchor>
    <xdr:from>
      <xdr:col>0</xdr:col>
      <xdr:colOff>495300</xdr:colOff>
      <xdr:row>294</xdr:row>
      <xdr:rowOff>66675</xdr:rowOff>
    </xdr:from>
    <xdr:ext cx="95250" cy="200025"/>
    <xdr:sp macro="" textlink="">
      <xdr:nvSpPr>
        <xdr:cNvPr id="607" name="Text Box 18"/>
        <xdr:cNvSpPr txBox="1">
          <a:spLocks noChangeArrowheads="1"/>
        </xdr:cNvSpPr>
      </xdr:nvSpPr>
      <xdr:spPr bwMode="auto">
        <a:xfrm>
          <a:off x="447675" y="2819400"/>
          <a:ext cx="952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0" i="0" u="none" strike="noStrike" baseline="0">
              <a:solidFill>
                <a:srgbClr val="FF00FF"/>
              </a:solidFill>
              <a:latin typeface="Arial"/>
              <a:cs typeface="Arial"/>
            </a:rPr>
            <a:t>a</a:t>
          </a:r>
        </a:p>
      </xdr:txBody>
    </xdr:sp>
    <xdr:clientData/>
  </xdr:oneCellAnchor>
  <xdr:oneCellAnchor>
    <xdr:from>
      <xdr:col>5</xdr:col>
      <xdr:colOff>133350</xdr:colOff>
      <xdr:row>285</xdr:row>
      <xdr:rowOff>28575</xdr:rowOff>
    </xdr:from>
    <xdr:ext cx="219075" cy="200025"/>
    <xdr:sp macro="" textlink="">
      <xdr:nvSpPr>
        <xdr:cNvPr id="608" name="Text Box 20"/>
        <xdr:cNvSpPr txBox="1">
          <a:spLocks noChangeArrowheads="1"/>
        </xdr:cNvSpPr>
      </xdr:nvSpPr>
      <xdr:spPr bwMode="auto">
        <a:xfrm>
          <a:off x="3019425" y="1323975"/>
          <a:ext cx="2190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00FF00"/>
              </a:solidFill>
              <a:latin typeface="Arial"/>
              <a:cs typeface="Arial"/>
            </a:rPr>
            <a:t>cx</a:t>
          </a:r>
        </a:p>
      </xdr:txBody>
    </xdr:sp>
    <xdr:clientData/>
  </xdr:oneCellAnchor>
  <xdr:oneCellAnchor>
    <xdr:from>
      <xdr:col>4</xdr:col>
      <xdr:colOff>361950</xdr:colOff>
      <xdr:row>284</xdr:row>
      <xdr:rowOff>85725</xdr:rowOff>
    </xdr:from>
    <xdr:ext cx="219075" cy="200025"/>
    <xdr:sp macro="" textlink="">
      <xdr:nvSpPr>
        <xdr:cNvPr id="609" name="Text Box 21"/>
        <xdr:cNvSpPr txBox="1">
          <a:spLocks noChangeArrowheads="1"/>
        </xdr:cNvSpPr>
      </xdr:nvSpPr>
      <xdr:spPr bwMode="auto">
        <a:xfrm>
          <a:off x="2638425" y="1219200"/>
          <a:ext cx="2190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cd</a:t>
          </a:r>
        </a:p>
      </xdr:txBody>
    </xdr:sp>
    <xdr:clientData/>
  </xdr:oneCellAnchor>
  <xdr:twoCellAnchor>
    <xdr:from>
      <xdr:col>6</xdr:col>
      <xdr:colOff>104775</xdr:colOff>
      <xdr:row>277</xdr:row>
      <xdr:rowOff>114300</xdr:rowOff>
    </xdr:from>
    <xdr:to>
      <xdr:col>14</xdr:col>
      <xdr:colOff>752475</xdr:colOff>
      <xdr:row>307</xdr:row>
      <xdr:rowOff>38100</xdr:rowOff>
    </xdr:to>
    <xdr:graphicFrame macro="">
      <xdr:nvGraphicFramePr>
        <xdr:cNvPr id="610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590550</xdr:colOff>
      <xdr:row>284</xdr:row>
      <xdr:rowOff>0</xdr:rowOff>
    </xdr:from>
    <xdr:to>
      <xdr:col>8</xdr:col>
      <xdr:colOff>419100</xdr:colOff>
      <xdr:row>284</xdr:row>
      <xdr:rowOff>28575</xdr:rowOff>
    </xdr:to>
    <xdr:sp macro="" textlink="">
      <xdr:nvSpPr>
        <xdr:cNvPr id="611" name="Line 29"/>
        <xdr:cNvSpPr>
          <a:spLocks noChangeShapeType="1"/>
        </xdr:cNvSpPr>
      </xdr:nvSpPr>
      <xdr:spPr bwMode="auto">
        <a:xfrm>
          <a:off x="1647825" y="1133475"/>
          <a:ext cx="3486150" cy="28575"/>
        </a:xfrm>
        <a:prstGeom prst="line">
          <a:avLst/>
        </a:prstGeom>
        <a:noFill/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4</xdr:col>
      <xdr:colOff>123825</xdr:colOff>
      <xdr:row>289</xdr:row>
      <xdr:rowOff>85725</xdr:rowOff>
    </xdr:from>
    <xdr:to>
      <xdr:col>7</xdr:col>
      <xdr:colOff>590550</xdr:colOff>
      <xdr:row>289</xdr:row>
      <xdr:rowOff>95250</xdr:rowOff>
    </xdr:to>
    <xdr:sp macro="" textlink="">
      <xdr:nvSpPr>
        <xdr:cNvPr id="612" name="Line 31"/>
        <xdr:cNvSpPr>
          <a:spLocks noChangeShapeType="1"/>
        </xdr:cNvSpPr>
      </xdr:nvSpPr>
      <xdr:spPr bwMode="auto">
        <a:xfrm>
          <a:off x="2400300" y="2028825"/>
          <a:ext cx="2295525" cy="9525"/>
        </a:xfrm>
        <a:prstGeom prst="line">
          <a:avLst/>
        </a:prstGeom>
        <a:noFill/>
        <a:ln w="9525">
          <a:solidFill>
            <a:srgbClr val="FF00FF"/>
          </a:solidFill>
          <a:round/>
          <a:headEnd/>
          <a:tailEnd/>
        </a:ln>
      </xdr:spPr>
    </xdr:sp>
    <xdr:clientData/>
  </xdr:twoCellAnchor>
  <xdr:twoCellAnchor>
    <xdr:from>
      <xdr:col>4</xdr:col>
      <xdr:colOff>476250</xdr:colOff>
      <xdr:row>288</xdr:row>
      <xdr:rowOff>114300</xdr:rowOff>
    </xdr:from>
    <xdr:to>
      <xdr:col>7</xdr:col>
      <xdr:colOff>581025</xdr:colOff>
      <xdr:row>288</xdr:row>
      <xdr:rowOff>114300</xdr:rowOff>
    </xdr:to>
    <xdr:sp macro="" textlink="">
      <xdr:nvSpPr>
        <xdr:cNvPr id="613" name="Line 32"/>
        <xdr:cNvSpPr>
          <a:spLocks noChangeShapeType="1"/>
        </xdr:cNvSpPr>
      </xdr:nvSpPr>
      <xdr:spPr bwMode="auto">
        <a:xfrm>
          <a:off x="2752725" y="1895475"/>
          <a:ext cx="1933575" cy="0"/>
        </a:xfrm>
        <a:prstGeom prst="line">
          <a:avLst/>
        </a:prstGeom>
        <a:noFill/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3</xdr:col>
      <xdr:colOff>495300</xdr:colOff>
      <xdr:row>287</xdr:row>
      <xdr:rowOff>76200</xdr:rowOff>
    </xdr:from>
    <xdr:to>
      <xdr:col>8</xdr:col>
      <xdr:colOff>85725</xdr:colOff>
      <xdr:row>287</xdr:row>
      <xdr:rowOff>85725</xdr:rowOff>
    </xdr:to>
    <xdr:sp macro="" textlink="">
      <xdr:nvSpPr>
        <xdr:cNvPr id="614" name="Line 33"/>
        <xdr:cNvSpPr>
          <a:spLocks noChangeShapeType="1"/>
        </xdr:cNvSpPr>
      </xdr:nvSpPr>
      <xdr:spPr bwMode="auto">
        <a:xfrm flipV="1">
          <a:off x="2162175" y="1695450"/>
          <a:ext cx="2638425" cy="9525"/>
        </a:xfrm>
        <a:prstGeom prst="line">
          <a:avLst/>
        </a:prstGeom>
        <a:noFill/>
        <a:ln w="9525">
          <a:solidFill>
            <a:srgbClr val="00FF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288</xdr:row>
      <xdr:rowOff>57150</xdr:rowOff>
    </xdr:from>
    <xdr:to>
      <xdr:col>8</xdr:col>
      <xdr:colOff>314325</xdr:colOff>
      <xdr:row>288</xdr:row>
      <xdr:rowOff>66675</xdr:rowOff>
    </xdr:to>
    <xdr:sp macro="" textlink="">
      <xdr:nvSpPr>
        <xdr:cNvPr id="615" name="Line 34"/>
        <xdr:cNvSpPr>
          <a:spLocks noChangeShapeType="1"/>
        </xdr:cNvSpPr>
      </xdr:nvSpPr>
      <xdr:spPr bwMode="auto">
        <a:xfrm>
          <a:off x="2286000" y="1838325"/>
          <a:ext cx="2743200" cy="952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oneCellAnchor>
    <xdr:from>
      <xdr:col>7</xdr:col>
      <xdr:colOff>552450</xdr:colOff>
      <xdr:row>289</xdr:row>
      <xdr:rowOff>38100</xdr:rowOff>
    </xdr:from>
    <xdr:ext cx="219075" cy="200025"/>
    <xdr:sp macro="" textlink="">
      <xdr:nvSpPr>
        <xdr:cNvPr id="616" name="Text Box 36"/>
        <xdr:cNvSpPr txBox="1">
          <a:spLocks noChangeArrowheads="1"/>
        </xdr:cNvSpPr>
      </xdr:nvSpPr>
      <xdr:spPr bwMode="auto">
        <a:xfrm>
          <a:off x="4657725" y="1981200"/>
          <a:ext cx="2190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nl-NL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cd</a:t>
          </a:r>
        </a:p>
      </xdr:txBody>
    </xdr:sp>
    <xdr:clientData/>
  </xdr:oneCellAnchor>
  <xdr:twoCellAnchor>
    <xdr:from>
      <xdr:col>7</xdr:col>
      <xdr:colOff>600075</xdr:colOff>
      <xdr:row>291</xdr:row>
      <xdr:rowOff>9525</xdr:rowOff>
    </xdr:from>
    <xdr:to>
      <xdr:col>8</xdr:col>
      <xdr:colOff>476250</xdr:colOff>
      <xdr:row>309</xdr:row>
      <xdr:rowOff>76200</xdr:rowOff>
    </xdr:to>
    <xdr:sp macro="" textlink="">
      <xdr:nvSpPr>
        <xdr:cNvPr id="617" name="Line 37"/>
        <xdr:cNvSpPr>
          <a:spLocks noChangeShapeType="1"/>
        </xdr:cNvSpPr>
      </xdr:nvSpPr>
      <xdr:spPr bwMode="auto">
        <a:xfrm>
          <a:off x="4705350" y="2276475"/>
          <a:ext cx="485775" cy="2981325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 editAs="oneCell">
    <xdr:from>
      <xdr:col>1</xdr:col>
      <xdr:colOff>571500</xdr:colOff>
      <xdr:row>499</xdr:row>
      <xdr:rowOff>38100</xdr:rowOff>
    </xdr:from>
    <xdr:to>
      <xdr:col>4</xdr:col>
      <xdr:colOff>457200</xdr:colOff>
      <xdr:row>508</xdr:row>
      <xdr:rowOff>9525</xdr:rowOff>
    </xdr:to>
    <xdr:pic>
      <xdr:nvPicPr>
        <xdr:cNvPr id="493" name="Picture 1" descr="Euler's formula.sv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90700" y="94116525"/>
          <a:ext cx="1714500" cy="16859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499</xdr:row>
      <xdr:rowOff>152400</xdr:rowOff>
    </xdr:from>
    <xdr:to>
      <xdr:col>5</xdr:col>
      <xdr:colOff>400050</xdr:colOff>
      <xdr:row>500</xdr:row>
      <xdr:rowOff>152400</xdr:rowOff>
    </xdr:to>
    <xdr:pic>
      <xdr:nvPicPr>
        <xdr:cNvPr id="1025" name="Picture 1" descr="e^{ix} = \cos x + i\sin x \!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14600" y="94230825"/>
          <a:ext cx="1543050" cy="1905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57150</xdr:colOff>
      <xdr:row>503</xdr:row>
      <xdr:rowOff>95250</xdr:rowOff>
    </xdr:from>
    <xdr:to>
      <xdr:col>8</xdr:col>
      <xdr:colOff>257175</xdr:colOff>
      <xdr:row>505</xdr:row>
      <xdr:rowOff>161925</xdr:rowOff>
    </xdr:to>
    <xdr:pic>
      <xdr:nvPicPr>
        <xdr:cNvPr id="1026" name="Picture 2" descr="e = \sum_{n = 0}^{\infty} \frac{1}{n!}\!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933950" y="94745175"/>
          <a:ext cx="809625" cy="4476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419100</xdr:colOff>
      <xdr:row>503</xdr:row>
      <xdr:rowOff>38100</xdr:rowOff>
    </xdr:from>
    <xdr:to>
      <xdr:col>11</xdr:col>
      <xdr:colOff>171450</xdr:colOff>
      <xdr:row>506</xdr:row>
      <xdr:rowOff>9525</xdr:rowOff>
    </xdr:to>
    <xdr:pic>
      <xdr:nvPicPr>
        <xdr:cNvPr id="1027" name="Picture 3" descr="\mathrm{e}^x = \sum_{n=0}^{\infty} \frac{x^n}{n!}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05500" y="95069025"/>
          <a:ext cx="971550" cy="5429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0.17294</cdr:x>
      <cdr:y>0.44485</cdr:y>
    </cdr:from>
    <cdr:to>
      <cdr:x>0.21419</cdr:x>
      <cdr:y>0.44485</cdr:y>
    </cdr:to>
    <cdr:sp macro="" textlink="">
      <cdr:nvSpPr>
        <cdr:cNvPr id="512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927262" y="2176840"/>
          <a:ext cx="22042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37</xdr:row>
      <xdr:rowOff>66675</xdr:rowOff>
    </xdr:from>
    <xdr:to>
      <xdr:col>7</xdr:col>
      <xdr:colOff>38100</xdr:colOff>
      <xdr:row>39</xdr:row>
      <xdr:rowOff>161925</xdr:rowOff>
    </xdr:to>
    <xdr:sp macro="" textlink="">
      <xdr:nvSpPr>
        <xdr:cNvPr id="2" name="Rechteraccolade 1"/>
        <xdr:cNvSpPr/>
      </xdr:nvSpPr>
      <xdr:spPr>
        <a:xfrm>
          <a:off x="4895850" y="3057525"/>
          <a:ext cx="171450" cy="4762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3</xdr:col>
      <xdr:colOff>266699</xdr:colOff>
      <xdr:row>13</xdr:row>
      <xdr:rowOff>190499</xdr:rowOff>
    </xdr:from>
    <xdr:to>
      <xdr:col>7</xdr:col>
      <xdr:colOff>219312</xdr:colOff>
      <xdr:row>24</xdr:row>
      <xdr:rowOff>104774</xdr:rowOff>
    </xdr:to>
    <xdr:pic>
      <xdr:nvPicPr>
        <xdr:cNvPr id="4098" name="Picture 2" descr="Bekijk de afbeelding op ware grootte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1699" y="2666999"/>
          <a:ext cx="2562463" cy="20097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419099</xdr:colOff>
      <xdr:row>13</xdr:row>
      <xdr:rowOff>171449</xdr:rowOff>
    </xdr:from>
    <xdr:to>
      <xdr:col>12</xdr:col>
      <xdr:colOff>38100</xdr:colOff>
      <xdr:row>24</xdr:row>
      <xdr:rowOff>88780</xdr:rowOff>
    </xdr:to>
    <xdr:pic>
      <xdr:nvPicPr>
        <xdr:cNvPr id="4099" name="Picture 3" descr="Bekijk de afbeelding op ware groott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933949" y="2647949"/>
          <a:ext cx="2667001" cy="20128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219075</xdr:colOff>
      <xdr:row>14</xdr:row>
      <xdr:rowOff>0</xdr:rowOff>
    </xdr:from>
    <xdr:to>
      <xdr:col>3</xdr:col>
      <xdr:colOff>47625</xdr:colOff>
      <xdr:row>24</xdr:row>
      <xdr:rowOff>90714</xdr:rowOff>
    </xdr:to>
    <xdr:pic>
      <xdr:nvPicPr>
        <xdr:cNvPr id="4100" name="Picture 4" descr="Bekijk de afbeelding op ware grootte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04875" y="2667000"/>
          <a:ext cx="1047750" cy="1995714"/>
        </a:xfrm>
        <a:prstGeom prst="rect">
          <a:avLst/>
        </a:prstGeom>
        <a:noFill/>
      </xdr:spPr>
    </xdr:pic>
    <xdr:clientData/>
  </xdr:twoCellAnchor>
  <xdr:oneCellAnchor>
    <xdr:from>
      <xdr:col>5</xdr:col>
      <xdr:colOff>533400</xdr:colOff>
      <xdr:row>50</xdr:row>
      <xdr:rowOff>57150</xdr:rowOff>
    </xdr:from>
    <xdr:ext cx="575670" cy="436786"/>
    <xdr:sp macro="" textlink="">
      <xdr:nvSpPr>
        <xdr:cNvPr id="6" name="Tekstvak 5"/>
        <xdr:cNvSpPr txBox="1"/>
      </xdr:nvSpPr>
      <xdr:spPr>
        <a:xfrm>
          <a:off x="3657600" y="9772650"/>
          <a:ext cx="57567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</a:t>
          </a:r>
          <a:r>
            <a:rPr lang="nl-NL" sz="1100" b="1" baseline="-25000"/>
            <a:t>1</a:t>
          </a:r>
          <a:r>
            <a:rPr lang="nl-NL" sz="1100" b="1"/>
            <a:t>*m</a:t>
          </a:r>
          <a:r>
            <a:rPr lang="nl-NL" sz="1100" b="1" baseline="-25000"/>
            <a:t>2</a:t>
          </a:r>
        </a:p>
        <a:p>
          <a:r>
            <a:rPr lang="nl-NL" sz="1100" b="1"/>
            <a:t>      r</a:t>
          </a:r>
          <a:r>
            <a:rPr lang="nl-NL" sz="1100" b="1" baseline="30000"/>
            <a:t>2</a:t>
          </a:r>
        </a:p>
      </xdr:txBody>
    </xdr:sp>
    <xdr:clientData/>
  </xdr:oneCellAnchor>
  <xdr:twoCellAnchor>
    <xdr:from>
      <xdr:col>5</xdr:col>
      <xdr:colOff>600075</xdr:colOff>
      <xdr:row>51</xdr:row>
      <xdr:rowOff>104775</xdr:rowOff>
    </xdr:from>
    <xdr:to>
      <xdr:col>6</xdr:col>
      <xdr:colOff>333375</xdr:colOff>
      <xdr:row>51</xdr:row>
      <xdr:rowOff>104775</xdr:rowOff>
    </xdr:to>
    <xdr:cxnSp macro="">
      <xdr:nvCxnSpPr>
        <xdr:cNvPr id="8" name="Rechte verbindingslijn 7"/>
        <xdr:cNvCxnSpPr/>
      </xdr:nvCxnSpPr>
      <xdr:spPr>
        <a:xfrm rot="10800000">
          <a:off x="3724275" y="10010775"/>
          <a:ext cx="4381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428625</xdr:colOff>
      <xdr:row>14</xdr:row>
      <xdr:rowOff>76200</xdr:rowOff>
    </xdr:from>
    <xdr:to>
      <xdr:col>1</xdr:col>
      <xdr:colOff>28575</xdr:colOff>
      <xdr:row>16</xdr:row>
      <xdr:rowOff>0</xdr:rowOff>
    </xdr:to>
    <xdr:sp macro="" textlink="">
      <xdr:nvSpPr>
        <xdr:cNvPr id="9" name="Afgeronde rechthoek 8"/>
        <xdr:cNvSpPr/>
      </xdr:nvSpPr>
      <xdr:spPr>
        <a:xfrm>
          <a:off x="428625" y="2743200"/>
          <a:ext cx="285750" cy="3048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561181</xdr:colOff>
      <xdr:row>15</xdr:row>
      <xdr:rowOff>19844</xdr:rowOff>
    </xdr:from>
    <xdr:to>
      <xdr:col>0</xdr:col>
      <xdr:colOff>562769</xdr:colOff>
      <xdr:row>17</xdr:row>
      <xdr:rowOff>172244</xdr:rowOff>
    </xdr:to>
    <xdr:cxnSp macro="">
      <xdr:nvCxnSpPr>
        <xdr:cNvPr id="11" name="Rechte verbindingslijn met pijl 10"/>
        <xdr:cNvCxnSpPr/>
      </xdr:nvCxnSpPr>
      <xdr:spPr>
        <a:xfrm rot="5400000">
          <a:off x="295275" y="3143250"/>
          <a:ext cx="533400" cy="1588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101</xdr:row>
      <xdr:rowOff>57150</xdr:rowOff>
    </xdr:from>
    <xdr:to>
      <xdr:col>6</xdr:col>
      <xdr:colOff>209550</xdr:colOff>
      <xdr:row>105</xdr:row>
      <xdr:rowOff>19052</xdr:rowOff>
    </xdr:to>
    <xdr:cxnSp macro="">
      <xdr:nvCxnSpPr>
        <xdr:cNvPr id="5" name="Rechte verbindingslijn 4"/>
        <xdr:cNvCxnSpPr/>
      </xdr:nvCxnSpPr>
      <xdr:spPr>
        <a:xfrm flipV="1">
          <a:off x="1924050" y="9620250"/>
          <a:ext cx="1943100" cy="72390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19051</xdr:colOff>
      <xdr:row>99</xdr:row>
      <xdr:rowOff>19054</xdr:rowOff>
    </xdr:from>
    <xdr:to>
      <xdr:col>4</xdr:col>
      <xdr:colOff>304800</xdr:colOff>
      <xdr:row>111</xdr:row>
      <xdr:rowOff>57150</xdr:rowOff>
    </xdr:to>
    <xdr:cxnSp macro="">
      <xdr:nvCxnSpPr>
        <xdr:cNvPr id="7" name="Rechte verbindingslijn 6"/>
        <xdr:cNvCxnSpPr/>
      </xdr:nvCxnSpPr>
      <xdr:spPr>
        <a:xfrm rot="5400000">
          <a:off x="1133478" y="9915527"/>
          <a:ext cx="2324096" cy="8953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133350</xdr:colOff>
      <xdr:row>108</xdr:row>
      <xdr:rowOff>85725</xdr:rowOff>
    </xdr:from>
    <xdr:to>
      <xdr:col>2</xdr:col>
      <xdr:colOff>457200</xdr:colOff>
      <xdr:row>111</xdr:row>
      <xdr:rowOff>38100</xdr:rowOff>
    </xdr:to>
    <xdr:cxnSp macro="">
      <xdr:nvCxnSpPr>
        <xdr:cNvPr id="9" name="Rechte verbindingslijn 8"/>
        <xdr:cNvCxnSpPr/>
      </xdr:nvCxnSpPr>
      <xdr:spPr>
        <a:xfrm>
          <a:off x="133350" y="10982325"/>
          <a:ext cx="1543050" cy="523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514350</xdr:colOff>
      <xdr:row>103</xdr:row>
      <xdr:rowOff>47625</xdr:rowOff>
    </xdr:from>
    <xdr:to>
      <xdr:col>4</xdr:col>
      <xdr:colOff>438150</xdr:colOff>
      <xdr:row>104</xdr:row>
      <xdr:rowOff>66675</xdr:rowOff>
    </xdr:to>
    <xdr:cxnSp macro="">
      <xdr:nvCxnSpPr>
        <xdr:cNvPr id="11" name="Rechte verbindingslijn met pijl 10"/>
        <xdr:cNvCxnSpPr/>
      </xdr:nvCxnSpPr>
      <xdr:spPr>
        <a:xfrm flipV="1">
          <a:off x="2343150" y="2714625"/>
          <a:ext cx="533400" cy="209550"/>
        </a:xfrm>
        <a:prstGeom prst="straightConnector1">
          <a:avLst/>
        </a:prstGeom>
        <a:ln w="15875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533400</xdr:colOff>
      <xdr:row>100</xdr:row>
      <xdr:rowOff>123825</xdr:rowOff>
    </xdr:from>
    <xdr:to>
      <xdr:col>4</xdr:col>
      <xdr:colOff>190500</xdr:colOff>
      <xdr:row>104</xdr:row>
      <xdr:rowOff>47625</xdr:rowOff>
    </xdr:to>
    <xdr:cxnSp macro="">
      <xdr:nvCxnSpPr>
        <xdr:cNvPr id="12" name="Rechte verbindingslijn met pijl 11"/>
        <xdr:cNvCxnSpPr/>
      </xdr:nvCxnSpPr>
      <xdr:spPr>
        <a:xfrm rot="5400000" flipH="1" flipV="1">
          <a:off x="2152650" y="2428875"/>
          <a:ext cx="685800" cy="266700"/>
        </a:xfrm>
        <a:prstGeom prst="straightConnector1">
          <a:avLst/>
        </a:prstGeom>
        <a:ln w="158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190500</xdr:colOff>
      <xdr:row>99</xdr:row>
      <xdr:rowOff>123825</xdr:rowOff>
    </xdr:from>
    <xdr:to>
      <xdr:col>5</xdr:col>
      <xdr:colOff>114300</xdr:colOff>
      <xdr:row>100</xdr:row>
      <xdr:rowOff>142875</xdr:rowOff>
    </xdr:to>
    <xdr:cxnSp macro="">
      <xdr:nvCxnSpPr>
        <xdr:cNvPr id="14" name="Rechte verbindingslijn met pijl 13"/>
        <xdr:cNvCxnSpPr/>
      </xdr:nvCxnSpPr>
      <xdr:spPr>
        <a:xfrm flipV="1">
          <a:off x="2628900" y="2028825"/>
          <a:ext cx="533400" cy="209550"/>
        </a:xfrm>
        <a:prstGeom prst="straightConnector1">
          <a:avLst/>
        </a:prstGeom>
        <a:ln w="15875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533400</xdr:colOff>
      <xdr:row>99</xdr:row>
      <xdr:rowOff>123825</xdr:rowOff>
    </xdr:from>
    <xdr:to>
      <xdr:col>5</xdr:col>
      <xdr:colOff>114300</xdr:colOff>
      <xdr:row>104</xdr:row>
      <xdr:rowOff>66675</xdr:rowOff>
    </xdr:to>
    <xdr:cxnSp macro="">
      <xdr:nvCxnSpPr>
        <xdr:cNvPr id="16" name="Rechte verbindingslijn met pijl 15"/>
        <xdr:cNvCxnSpPr/>
      </xdr:nvCxnSpPr>
      <xdr:spPr>
        <a:xfrm rot="5400000" flipH="1" flipV="1">
          <a:off x="2314575" y="8401050"/>
          <a:ext cx="895350" cy="800100"/>
        </a:xfrm>
        <a:prstGeom prst="straightConnector1">
          <a:avLst/>
        </a:prstGeom>
        <a:ln w="158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105</xdr:row>
      <xdr:rowOff>180975</xdr:rowOff>
    </xdr:from>
    <xdr:to>
      <xdr:col>3</xdr:col>
      <xdr:colOff>266700</xdr:colOff>
      <xdr:row>110</xdr:row>
      <xdr:rowOff>123825</xdr:rowOff>
    </xdr:to>
    <xdr:cxnSp macro="">
      <xdr:nvCxnSpPr>
        <xdr:cNvPr id="28" name="Rechte verbindingslijn met pijl 27"/>
        <xdr:cNvCxnSpPr/>
      </xdr:nvCxnSpPr>
      <xdr:spPr>
        <a:xfrm rot="5400000" flipH="1" flipV="1">
          <a:off x="1247775" y="3276600"/>
          <a:ext cx="895350" cy="800100"/>
        </a:xfrm>
        <a:prstGeom prst="straightConnector1">
          <a:avLst/>
        </a:prstGeom>
        <a:ln w="158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276225</xdr:colOff>
      <xdr:row>109</xdr:row>
      <xdr:rowOff>152400</xdr:rowOff>
    </xdr:from>
    <xdr:to>
      <xdr:col>2</xdr:col>
      <xdr:colOff>85725</xdr:colOff>
      <xdr:row>110</xdr:row>
      <xdr:rowOff>114300</xdr:rowOff>
    </xdr:to>
    <xdr:cxnSp macro="">
      <xdr:nvCxnSpPr>
        <xdr:cNvPr id="31" name="Rechte verbindingslijn met pijl 30"/>
        <xdr:cNvCxnSpPr/>
      </xdr:nvCxnSpPr>
      <xdr:spPr>
        <a:xfrm rot="10800000">
          <a:off x="885825" y="11239500"/>
          <a:ext cx="419100" cy="152400"/>
        </a:xfrm>
        <a:prstGeom prst="straightConnector1">
          <a:avLst/>
        </a:prstGeom>
        <a:ln w="15875">
          <a:solidFill>
            <a:schemeClr val="accent6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438150</xdr:colOff>
      <xdr:row>105</xdr:row>
      <xdr:rowOff>47625</xdr:rowOff>
    </xdr:from>
    <xdr:to>
      <xdr:col>3</xdr:col>
      <xdr:colOff>247650</xdr:colOff>
      <xdr:row>106</xdr:row>
      <xdr:rowOff>9525</xdr:rowOff>
    </xdr:to>
    <xdr:cxnSp macro="">
      <xdr:nvCxnSpPr>
        <xdr:cNvPr id="32" name="Rechte verbindingslijn met pijl 31"/>
        <xdr:cNvCxnSpPr/>
      </xdr:nvCxnSpPr>
      <xdr:spPr>
        <a:xfrm rot="10800000">
          <a:off x="1657350" y="3095625"/>
          <a:ext cx="419100" cy="152400"/>
        </a:xfrm>
        <a:prstGeom prst="straightConnector1">
          <a:avLst/>
        </a:prstGeom>
        <a:ln w="15875">
          <a:solidFill>
            <a:schemeClr val="accent6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105</xdr:row>
      <xdr:rowOff>47625</xdr:rowOff>
    </xdr:from>
    <xdr:to>
      <xdr:col>2</xdr:col>
      <xdr:colOff>476250</xdr:colOff>
      <xdr:row>110</xdr:row>
      <xdr:rowOff>104775</xdr:rowOff>
    </xdr:to>
    <xdr:cxnSp macro="">
      <xdr:nvCxnSpPr>
        <xdr:cNvPr id="34" name="Rechte verbindingslijn met pijl 33"/>
        <xdr:cNvCxnSpPr/>
      </xdr:nvCxnSpPr>
      <xdr:spPr>
        <a:xfrm rot="5400000" flipH="1" flipV="1">
          <a:off x="1000125" y="3409950"/>
          <a:ext cx="1009650" cy="381000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608806</xdr:colOff>
      <xdr:row>36</xdr:row>
      <xdr:rowOff>85725</xdr:rowOff>
    </xdr:from>
    <xdr:to>
      <xdr:col>3</xdr:col>
      <xdr:colOff>0</xdr:colOff>
      <xdr:row>49</xdr:row>
      <xdr:rowOff>48419</xdr:rowOff>
    </xdr:to>
    <xdr:cxnSp macro="">
      <xdr:nvCxnSpPr>
        <xdr:cNvPr id="36" name="Rechte verbindingslijn met pijl 35"/>
        <xdr:cNvCxnSpPr/>
      </xdr:nvCxnSpPr>
      <xdr:spPr>
        <a:xfrm rot="5400000" flipH="1" flipV="1">
          <a:off x="1218406" y="2638425"/>
          <a:ext cx="2439194" cy="7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361950</xdr:colOff>
      <xdr:row>44</xdr:row>
      <xdr:rowOff>180975</xdr:rowOff>
    </xdr:from>
    <xdr:to>
      <xdr:col>5</xdr:col>
      <xdr:colOff>323850</xdr:colOff>
      <xdr:row>45</xdr:row>
      <xdr:rowOff>9525</xdr:rowOff>
    </xdr:to>
    <xdr:cxnSp macro="">
      <xdr:nvCxnSpPr>
        <xdr:cNvPr id="38" name="Rechte verbindingslijn met pijl 37"/>
        <xdr:cNvCxnSpPr/>
      </xdr:nvCxnSpPr>
      <xdr:spPr>
        <a:xfrm>
          <a:off x="971550" y="2466975"/>
          <a:ext cx="3009900" cy="190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43</xdr:row>
      <xdr:rowOff>161925</xdr:rowOff>
    </xdr:from>
    <xdr:to>
      <xdr:col>3</xdr:col>
      <xdr:colOff>533400</xdr:colOff>
      <xdr:row>44</xdr:row>
      <xdr:rowOff>180975</xdr:rowOff>
    </xdr:to>
    <xdr:cxnSp macro="">
      <xdr:nvCxnSpPr>
        <xdr:cNvPr id="39" name="Rechte verbindingslijn met pijl 38"/>
        <xdr:cNvCxnSpPr/>
      </xdr:nvCxnSpPr>
      <xdr:spPr>
        <a:xfrm flipV="1">
          <a:off x="2438400" y="2257425"/>
          <a:ext cx="533400" cy="209550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41</xdr:row>
      <xdr:rowOff>47625</xdr:rowOff>
    </xdr:from>
    <xdr:to>
      <xdr:col>3</xdr:col>
      <xdr:colOff>266700</xdr:colOff>
      <xdr:row>44</xdr:row>
      <xdr:rowOff>161925</xdr:rowOff>
    </xdr:to>
    <xdr:cxnSp macro="">
      <xdr:nvCxnSpPr>
        <xdr:cNvPr id="40" name="Rechte verbindingslijn met pijl 39"/>
        <xdr:cNvCxnSpPr/>
      </xdr:nvCxnSpPr>
      <xdr:spPr>
        <a:xfrm rot="5400000" flipH="1" flipV="1">
          <a:off x="2228850" y="1971675"/>
          <a:ext cx="685800" cy="266700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</xdr:colOff>
      <xdr:row>42</xdr:row>
      <xdr:rowOff>9525</xdr:rowOff>
    </xdr:from>
    <xdr:to>
      <xdr:col>3</xdr:col>
      <xdr:colOff>0</xdr:colOff>
      <xdr:row>44</xdr:row>
      <xdr:rowOff>180975</xdr:rowOff>
    </xdr:to>
    <xdr:cxnSp macro="">
      <xdr:nvCxnSpPr>
        <xdr:cNvPr id="44" name="Rechte verbindingslijn met pijl 43"/>
        <xdr:cNvCxnSpPr/>
      </xdr:nvCxnSpPr>
      <xdr:spPr>
        <a:xfrm rot="10800000">
          <a:off x="1847850" y="2295525"/>
          <a:ext cx="590550" cy="552450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457200</xdr:colOff>
      <xdr:row>45</xdr:row>
      <xdr:rowOff>9525</xdr:rowOff>
    </xdr:from>
    <xdr:to>
      <xdr:col>3</xdr:col>
      <xdr:colOff>0</xdr:colOff>
      <xdr:row>47</xdr:row>
      <xdr:rowOff>28575</xdr:rowOff>
    </xdr:to>
    <xdr:cxnSp macro="">
      <xdr:nvCxnSpPr>
        <xdr:cNvPr id="47" name="Rechte verbindingslijn met pijl 46"/>
        <xdr:cNvCxnSpPr/>
      </xdr:nvCxnSpPr>
      <xdr:spPr>
        <a:xfrm rot="10800000" flipV="1">
          <a:off x="1676400" y="2486025"/>
          <a:ext cx="762000" cy="400050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40</xdr:row>
      <xdr:rowOff>47625</xdr:rowOff>
    </xdr:from>
    <xdr:to>
      <xdr:col>4</xdr:col>
      <xdr:colOff>190500</xdr:colOff>
      <xdr:row>41</xdr:row>
      <xdr:rowOff>66675</xdr:rowOff>
    </xdr:to>
    <xdr:cxnSp macro="">
      <xdr:nvCxnSpPr>
        <xdr:cNvPr id="50" name="Rechte verbindingslijn met pijl 49"/>
        <xdr:cNvCxnSpPr/>
      </xdr:nvCxnSpPr>
      <xdr:spPr>
        <a:xfrm flipV="1">
          <a:off x="2705100" y="1571625"/>
          <a:ext cx="533400" cy="209550"/>
        </a:xfrm>
        <a:prstGeom prst="straightConnector1">
          <a:avLst/>
        </a:prstGeom>
        <a:ln w="127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</xdr:colOff>
      <xdr:row>40</xdr:row>
      <xdr:rowOff>66675</xdr:rowOff>
    </xdr:from>
    <xdr:to>
      <xdr:col>4</xdr:col>
      <xdr:colOff>190500</xdr:colOff>
      <xdr:row>44</xdr:row>
      <xdr:rowOff>180975</xdr:rowOff>
    </xdr:to>
    <xdr:cxnSp macro="">
      <xdr:nvCxnSpPr>
        <xdr:cNvPr id="53" name="Rechte verbindingslijn met pijl 52"/>
        <xdr:cNvCxnSpPr/>
      </xdr:nvCxnSpPr>
      <xdr:spPr>
        <a:xfrm rot="5400000" flipH="1" flipV="1">
          <a:off x="2409825" y="2019300"/>
          <a:ext cx="876300" cy="78105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37</xdr:row>
      <xdr:rowOff>104775</xdr:rowOff>
    </xdr:from>
    <xdr:to>
      <xdr:col>4</xdr:col>
      <xdr:colOff>190500</xdr:colOff>
      <xdr:row>40</xdr:row>
      <xdr:rowOff>85725</xdr:rowOff>
    </xdr:to>
    <xdr:cxnSp macro="">
      <xdr:nvCxnSpPr>
        <xdr:cNvPr id="56" name="Rechte verbindingslijn met pijl 55"/>
        <xdr:cNvCxnSpPr/>
      </xdr:nvCxnSpPr>
      <xdr:spPr>
        <a:xfrm rot="10800000">
          <a:off x="2647950" y="1438275"/>
          <a:ext cx="590550" cy="552450"/>
        </a:xfrm>
        <a:prstGeom prst="straightConnector1">
          <a:avLst/>
        </a:prstGeom>
        <a:ln w="127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37</xdr:row>
      <xdr:rowOff>142875</xdr:rowOff>
    </xdr:from>
    <xdr:to>
      <xdr:col>3</xdr:col>
      <xdr:colOff>209550</xdr:colOff>
      <xdr:row>45</xdr:row>
      <xdr:rowOff>9525</xdr:rowOff>
    </xdr:to>
    <xdr:cxnSp macro="">
      <xdr:nvCxnSpPr>
        <xdr:cNvPr id="59" name="Rechte verbindingslijn met pijl 58"/>
        <xdr:cNvCxnSpPr/>
      </xdr:nvCxnSpPr>
      <xdr:spPr>
        <a:xfrm rot="5400000" flipH="1" flipV="1">
          <a:off x="1847850" y="2257425"/>
          <a:ext cx="1390650" cy="20955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</xdr:colOff>
      <xdr:row>37</xdr:row>
      <xdr:rowOff>142875</xdr:rowOff>
    </xdr:from>
    <xdr:to>
      <xdr:col>3</xdr:col>
      <xdr:colOff>209550</xdr:colOff>
      <xdr:row>39</xdr:row>
      <xdr:rowOff>161925</xdr:rowOff>
    </xdr:to>
    <xdr:cxnSp macro="">
      <xdr:nvCxnSpPr>
        <xdr:cNvPr id="60" name="Rechte verbindingslijn met pijl 59"/>
        <xdr:cNvCxnSpPr/>
      </xdr:nvCxnSpPr>
      <xdr:spPr>
        <a:xfrm rot="10800000" flipV="1">
          <a:off x="1885950" y="1666875"/>
          <a:ext cx="762000" cy="400050"/>
        </a:xfrm>
        <a:prstGeom prst="straightConnector1">
          <a:avLst/>
        </a:prstGeom>
        <a:ln w="127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39</xdr:row>
      <xdr:rowOff>161925</xdr:rowOff>
    </xdr:from>
    <xdr:to>
      <xdr:col>3</xdr:col>
      <xdr:colOff>0</xdr:colOff>
      <xdr:row>44</xdr:row>
      <xdr:rowOff>180975</xdr:rowOff>
    </xdr:to>
    <xdr:cxnSp macro="">
      <xdr:nvCxnSpPr>
        <xdr:cNvPr id="62" name="Rechte verbindingslijn met pijl 61"/>
        <xdr:cNvCxnSpPr/>
      </xdr:nvCxnSpPr>
      <xdr:spPr>
        <a:xfrm rot="16200000" flipV="1">
          <a:off x="1685925" y="2286000"/>
          <a:ext cx="971550" cy="53340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39</xdr:row>
      <xdr:rowOff>161925</xdr:rowOff>
    </xdr:from>
    <xdr:to>
      <xdr:col>4</xdr:col>
      <xdr:colOff>361950</xdr:colOff>
      <xdr:row>44</xdr:row>
      <xdr:rowOff>85725</xdr:rowOff>
    </xdr:to>
    <xdr:cxnSp macro="">
      <xdr:nvCxnSpPr>
        <xdr:cNvPr id="63" name="Rechte verbindingslijn met pijl 62"/>
        <xdr:cNvCxnSpPr/>
      </xdr:nvCxnSpPr>
      <xdr:spPr>
        <a:xfrm>
          <a:off x="1924050" y="2066925"/>
          <a:ext cx="1485900" cy="876300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</xdr:colOff>
      <xdr:row>45</xdr:row>
      <xdr:rowOff>9525</xdr:rowOff>
    </xdr:from>
    <xdr:to>
      <xdr:col>5</xdr:col>
      <xdr:colOff>285750</xdr:colOff>
      <xdr:row>49</xdr:row>
      <xdr:rowOff>123825</xdr:rowOff>
    </xdr:to>
    <xdr:cxnSp macro="">
      <xdr:nvCxnSpPr>
        <xdr:cNvPr id="66" name="Rechte verbindingslijn met pijl 65"/>
        <xdr:cNvCxnSpPr/>
      </xdr:nvCxnSpPr>
      <xdr:spPr>
        <a:xfrm>
          <a:off x="2457450" y="3057525"/>
          <a:ext cx="1485900" cy="876300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44</xdr:row>
      <xdr:rowOff>85725</xdr:rowOff>
    </xdr:from>
    <xdr:to>
      <xdr:col>4</xdr:col>
      <xdr:colOff>342900</xdr:colOff>
      <xdr:row>45</xdr:row>
      <xdr:rowOff>9525</xdr:rowOff>
    </xdr:to>
    <xdr:cxnSp macro="">
      <xdr:nvCxnSpPr>
        <xdr:cNvPr id="68" name="Rechte verbindingslijn met pijl 67"/>
        <xdr:cNvCxnSpPr/>
      </xdr:nvCxnSpPr>
      <xdr:spPr>
        <a:xfrm flipV="1">
          <a:off x="2438400" y="2943225"/>
          <a:ext cx="952500" cy="114300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400050</xdr:colOff>
      <xdr:row>43</xdr:row>
      <xdr:rowOff>66675</xdr:rowOff>
    </xdr:from>
    <xdr:ext cx="305725" cy="264560"/>
    <xdr:sp macro="" textlink="">
      <xdr:nvSpPr>
        <xdr:cNvPr id="69" name="Tekstvak 68"/>
        <xdr:cNvSpPr txBox="1"/>
      </xdr:nvSpPr>
      <xdr:spPr>
        <a:xfrm>
          <a:off x="2838450" y="2733675"/>
          <a:ext cx="3057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Fs</a:t>
          </a:r>
        </a:p>
      </xdr:txBody>
    </xdr:sp>
    <xdr:clientData/>
  </xdr:oneCellAnchor>
  <xdr:twoCellAnchor>
    <xdr:from>
      <xdr:col>1</xdr:col>
      <xdr:colOff>247650</xdr:colOff>
      <xdr:row>45</xdr:row>
      <xdr:rowOff>9525</xdr:rowOff>
    </xdr:from>
    <xdr:to>
      <xdr:col>2</xdr:col>
      <xdr:colOff>590550</xdr:colOff>
      <xdr:row>45</xdr:row>
      <xdr:rowOff>123825</xdr:rowOff>
    </xdr:to>
    <xdr:cxnSp macro="">
      <xdr:nvCxnSpPr>
        <xdr:cNvPr id="70" name="Rechte verbindingslijn met pijl 69"/>
        <xdr:cNvCxnSpPr/>
      </xdr:nvCxnSpPr>
      <xdr:spPr>
        <a:xfrm flipV="1">
          <a:off x="1466850" y="3057525"/>
          <a:ext cx="952500" cy="114300"/>
        </a:xfrm>
        <a:prstGeom prst="straightConnector1">
          <a:avLst/>
        </a:prstGeom>
        <a:ln w="2540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161925</xdr:colOff>
      <xdr:row>43</xdr:row>
      <xdr:rowOff>28575</xdr:rowOff>
    </xdr:from>
    <xdr:ext cx="320985" cy="264560"/>
    <xdr:sp macro="" textlink="">
      <xdr:nvSpPr>
        <xdr:cNvPr id="71" name="Tekstvak 70"/>
        <xdr:cNvSpPr txBox="1"/>
      </xdr:nvSpPr>
      <xdr:spPr>
        <a:xfrm>
          <a:off x="2600325" y="2695575"/>
          <a:ext cx="32098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F1</a:t>
          </a:r>
        </a:p>
      </xdr:txBody>
    </xdr:sp>
    <xdr:clientData/>
  </xdr:oneCellAnchor>
  <xdr:oneCellAnchor>
    <xdr:from>
      <xdr:col>3</xdr:col>
      <xdr:colOff>190500</xdr:colOff>
      <xdr:row>41</xdr:row>
      <xdr:rowOff>28575</xdr:rowOff>
    </xdr:from>
    <xdr:ext cx="320922" cy="264560"/>
    <xdr:sp macro="" textlink="">
      <xdr:nvSpPr>
        <xdr:cNvPr id="85" name="Tekstvak 84"/>
        <xdr:cNvSpPr txBox="1"/>
      </xdr:nvSpPr>
      <xdr:spPr>
        <a:xfrm>
          <a:off x="2628900" y="2314575"/>
          <a:ext cx="3209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F2</a:t>
          </a:r>
        </a:p>
      </xdr:txBody>
    </xdr:sp>
    <xdr:clientData/>
  </xdr:oneCellAnchor>
  <xdr:oneCellAnchor>
    <xdr:from>
      <xdr:col>1</xdr:col>
      <xdr:colOff>381000</xdr:colOff>
      <xdr:row>41</xdr:row>
      <xdr:rowOff>104775</xdr:rowOff>
    </xdr:from>
    <xdr:ext cx="320922" cy="264560"/>
    <xdr:sp macro="" textlink="">
      <xdr:nvSpPr>
        <xdr:cNvPr id="86" name="Tekstvak 85"/>
        <xdr:cNvSpPr txBox="1"/>
      </xdr:nvSpPr>
      <xdr:spPr>
        <a:xfrm>
          <a:off x="1600200" y="2390775"/>
          <a:ext cx="3209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F3</a:t>
          </a:r>
        </a:p>
      </xdr:txBody>
    </xdr:sp>
    <xdr:clientData/>
  </xdr:oneCellAnchor>
  <xdr:oneCellAnchor>
    <xdr:from>
      <xdr:col>1</xdr:col>
      <xdr:colOff>333375</xdr:colOff>
      <xdr:row>46</xdr:row>
      <xdr:rowOff>161925</xdr:rowOff>
    </xdr:from>
    <xdr:ext cx="320922" cy="264560"/>
    <xdr:sp macro="" textlink="">
      <xdr:nvSpPr>
        <xdr:cNvPr id="87" name="Tekstvak 86"/>
        <xdr:cNvSpPr txBox="1"/>
      </xdr:nvSpPr>
      <xdr:spPr>
        <a:xfrm>
          <a:off x="1552575" y="3400425"/>
          <a:ext cx="3209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F4</a:t>
          </a:r>
        </a:p>
      </xdr:txBody>
    </xdr:sp>
    <xdr:clientData/>
  </xdr:oneCellAnchor>
  <xdr:oneCellAnchor>
    <xdr:from>
      <xdr:col>5</xdr:col>
      <xdr:colOff>266700</xdr:colOff>
      <xdr:row>49</xdr:row>
      <xdr:rowOff>9525</xdr:rowOff>
    </xdr:from>
    <xdr:ext cx="320922" cy="264560"/>
    <xdr:sp macro="" textlink="">
      <xdr:nvSpPr>
        <xdr:cNvPr id="88" name="Tekstvak 87"/>
        <xdr:cNvSpPr txBox="1"/>
      </xdr:nvSpPr>
      <xdr:spPr>
        <a:xfrm>
          <a:off x="3924300" y="3819525"/>
          <a:ext cx="3209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F5</a:t>
          </a:r>
        </a:p>
      </xdr:txBody>
    </xdr:sp>
    <xdr:clientData/>
  </xdr:oneCellAnchor>
  <xdr:oneCellAnchor>
    <xdr:from>
      <xdr:col>3</xdr:col>
      <xdr:colOff>342900</xdr:colOff>
      <xdr:row>39</xdr:row>
      <xdr:rowOff>142875</xdr:rowOff>
    </xdr:from>
    <xdr:ext cx="320985" cy="264560"/>
    <xdr:sp macro="" textlink="">
      <xdr:nvSpPr>
        <xdr:cNvPr id="89" name="Tekstvak 88"/>
        <xdr:cNvSpPr txBox="1"/>
      </xdr:nvSpPr>
      <xdr:spPr>
        <a:xfrm>
          <a:off x="2171700" y="2047875"/>
          <a:ext cx="320985" cy="264560"/>
        </a:xfrm>
        <a:prstGeom prst="rect">
          <a:avLst/>
        </a:prstGeom>
        <a:noFill/>
        <a:ln w="12700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F1</a:t>
          </a:r>
        </a:p>
      </xdr:txBody>
    </xdr:sp>
    <xdr:clientData/>
  </xdr:oneCellAnchor>
  <xdr:oneCellAnchor>
    <xdr:from>
      <xdr:col>3</xdr:col>
      <xdr:colOff>304800</xdr:colOff>
      <xdr:row>37</xdr:row>
      <xdr:rowOff>47625</xdr:rowOff>
    </xdr:from>
    <xdr:ext cx="320922" cy="264560"/>
    <xdr:sp macro="" textlink="">
      <xdr:nvSpPr>
        <xdr:cNvPr id="90" name="Tekstvak 89"/>
        <xdr:cNvSpPr txBox="1"/>
      </xdr:nvSpPr>
      <xdr:spPr>
        <a:xfrm>
          <a:off x="2743200" y="1571625"/>
          <a:ext cx="3209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F3</a:t>
          </a:r>
        </a:p>
      </xdr:txBody>
    </xdr:sp>
    <xdr:clientData/>
  </xdr:oneCellAnchor>
  <xdr:oneCellAnchor>
    <xdr:from>
      <xdr:col>2</xdr:col>
      <xdr:colOff>0</xdr:colOff>
      <xdr:row>38</xdr:row>
      <xdr:rowOff>28575</xdr:rowOff>
    </xdr:from>
    <xdr:ext cx="320922" cy="264560"/>
    <xdr:sp macro="" textlink="">
      <xdr:nvSpPr>
        <xdr:cNvPr id="91" name="Tekstvak 90"/>
        <xdr:cNvSpPr txBox="1"/>
      </xdr:nvSpPr>
      <xdr:spPr>
        <a:xfrm>
          <a:off x="1828800" y="1743075"/>
          <a:ext cx="3209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F4</a:t>
          </a:r>
        </a:p>
      </xdr:txBody>
    </xdr:sp>
    <xdr:clientData/>
  </xdr:oneCellAnchor>
  <xdr:oneCellAnchor>
    <xdr:from>
      <xdr:col>1</xdr:col>
      <xdr:colOff>0</xdr:colOff>
      <xdr:row>44</xdr:row>
      <xdr:rowOff>180975</xdr:rowOff>
    </xdr:from>
    <xdr:ext cx="302390" cy="264560"/>
    <xdr:sp macro="" textlink="">
      <xdr:nvSpPr>
        <xdr:cNvPr id="92" name="Tekstvak 91"/>
        <xdr:cNvSpPr txBox="1"/>
      </xdr:nvSpPr>
      <xdr:spPr>
        <a:xfrm>
          <a:off x="609600" y="5324475"/>
          <a:ext cx="3023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FF"/>
              </a:solidFill>
            </a:rPr>
            <a:t>F</a:t>
          </a:r>
          <a:r>
            <a:rPr lang="nl-NL" sz="1100" b="1" baseline="-25000">
              <a:solidFill>
                <a:srgbClr val="FF00FF"/>
              </a:solidFill>
            </a:rPr>
            <a:t>R</a:t>
          </a:r>
        </a:p>
      </xdr:txBody>
    </xdr:sp>
    <xdr:clientData/>
  </xdr:oneCellAnchor>
  <xdr:oneCellAnchor>
    <xdr:from>
      <xdr:col>4</xdr:col>
      <xdr:colOff>19050</xdr:colOff>
      <xdr:row>42</xdr:row>
      <xdr:rowOff>85725</xdr:rowOff>
    </xdr:from>
    <xdr:ext cx="320922" cy="264560"/>
    <xdr:sp macro="" textlink="">
      <xdr:nvSpPr>
        <xdr:cNvPr id="93" name="Tekstvak 92"/>
        <xdr:cNvSpPr txBox="1"/>
      </xdr:nvSpPr>
      <xdr:spPr>
        <a:xfrm>
          <a:off x="3067050" y="2562225"/>
          <a:ext cx="3209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F5</a:t>
          </a:r>
        </a:p>
      </xdr:txBody>
    </xdr:sp>
    <xdr:clientData/>
  </xdr:oneCellAnchor>
  <xdr:oneCellAnchor>
    <xdr:from>
      <xdr:col>3</xdr:col>
      <xdr:colOff>381000</xdr:colOff>
      <xdr:row>52</xdr:row>
      <xdr:rowOff>142875</xdr:rowOff>
    </xdr:from>
    <xdr:ext cx="381000" cy="359810"/>
    <xdr:sp macro="" textlink="">
      <xdr:nvSpPr>
        <xdr:cNvPr id="99" name="Tekstvak 98"/>
        <xdr:cNvSpPr txBox="1"/>
      </xdr:nvSpPr>
      <xdr:spPr>
        <a:xfrm>
          <a:off x="2209800" y="4524375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i=1</a:t>
          </a:r>
        </a:p>
      </xdr:txBody>
    </xdr:sp>
    <xdr:clientData/>
  </xdr:oneCellAnchor>
  <xdr:oneCellAnchor>
    <xdr:from>
      <xdr:col>3</xdr:col>
      <xdr:colOff>342900</xdr:colOff>
      <xdr:row>51</xdr:row>
      <xdr:rowOff>47625</xdr:rowOff>
    </xdr:from>
    <xdr:ext cx="476250" cy="359810"/>
    <xdr:sp macro="" textlink="">
      <xdr:nvSpPr>
        <xdr:cNvPr id="100" name="Tekstvak 99"/>
        <xdr:cNvSpPr txBox="1"/>
      </xdr:nvSpPr>
      <xdr:spPr>
        <a:xfrm>
          <a:off x="5829300" y="4048125"/>
          <a:ext cx="47625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n</a:t>
          </a:r>
          <a:r>
            <a:rPr lang="nl-NL" sz="1100" b="1">
              <a:solidFill>
                <a:srgbClr val="FF00FF"/>
              </a:solidFill>
            </a:rPr>
            <a:t>+1</a:t>
          </a:r>
        </a:p>
      </xdr:txBody>
    </xdr:sp>
    <xdr:clientData/>
  </xdr:oneCellAnchor>
  <xdr:oneCellAnchor>
    <xdr:from>
      <xdr:col>6</xdr:col>
      <xdr:colOff>133350</xdr:colOff>
      <xdr:row>45</xdr:row>
      <xdr:rowOff>104775</xdr:rowOff>
    </xdr:from>
    <xdr:ext cx="381000" cy="359810"/>
    <xdr:sp macro="" textlink="">
      <xdr:nvSpPr>
        <xdr:cNvPr id="46" name="Tekstvak 45"/>
        <xdr:cNvSpPr txBox="1"/>
      </xdr:nvSpPr>
      <xdr:spPr>
        <a:xfrm>
          <a:off x="3790950" y="3152775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i=1</a:t>
          </a:r>
        </a:p>
      </xdr:txBody>
    </xdr:sp>
    <xdr:clientData/>
  </xdr:oneCellAnchor>
  <xdr:oneCellAnchor>
    <xdr:from>
      <xdr:col>6</xdr:col>
      <xdr:colOff>171450</xdr:colOff>
      <xdr:row>44</xdr:row>
      <xdr:rowOff>19050</xdr:rowOff>
    </xdr:from>
    <xdr:ext cx="381000" cy="359810"/>
    <xdr:sp macro="" textlink="">
      <xdr:nvSpPr>
        <xdr:cNvPr id="48" name="Tekstvak 47"/>
        <xdr:cNvSpPr txBox="1"/>
      </xdr:nvSpPr>
      <xdr:spPr>
        <a:xfrm>
          <a:off x="3829050" y="2876550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n</a:t>
          </a:r>
        </a:p>
      </xdr:txBody>
    </xdr:sp>
    <xdr:clientData/>
  </xdr:oneCellAnchor>
  <xdr:twoCellAnchor>
    <xdr:from>
      <xdr:col>3</xdr:col>
      <xdr:colOff>66675</xdr:colOff>
      <xdr:row>107</xdr:row>
      <xdr:rowOff>28575</xdr:rowOff>
    </xdr:from>
    <xdr:to>
      <xdr:col>3</xdr:col>
      <xdr:colOff>333375</xdr:colOff>
      <xdr:row>110</xdr:row>
      <xdr:rowOff>142875</xdr:rowOff>
    </xdr:to>
    <xdr:cxnSp macro="">
      <xdr:nvCxnSpPr>
        <xdr:cNvPr id="51" name="Rechte verbindingslijn met pijl 50"/>
        <xdr:cNvCxnSpPr/>
      </xdr:nvCxnSpPr>
      <xdr:spPr>
        <a:xfrm rot="5400000" flipH="1" flipV="1">
          <a:off x="1685925" y="10944225"/>
          <a:ext cx="685800" cy="266700"/>
        </a:xfrm>
        <a:prstGeom prst="straightConnector1">
          <a:avLst/>
        </a:prstGeom>
        <a:ln w="3492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</xdr:colOff>
      <xdr:row>101</xdr:row>
      <xdr:rowOff>142875</xdr:rowOff>
    </xdr:from>
    <xdr:to>
      <xdr:col>5</xdr:col>
      <xdr:colOff>590550</xdr:colOff>
      <xdr:row>102</xdr:row>
      <xdr:rowOff>161925</xdr:rowOff>
    </xdr:to>
    <xdr:cxnSp macro="">
      <xdr:nvCxnSpPr>
        <xdr:cNvPr id="52" name="Rechte verbindingslijn met pijl 51"/>
        <xdr:cNvCxnSpPr/>
      </xdr:nvCxnSpPr>
      <xdr:spPr>
        <a:xfrm flipV="1">
          <a:off x="3105150" y="8753475"/>
          <a:ext cx="533400" cy="209550"/>
        </a:xfrm>
        <a:prstGeom prst="straightConnector1">
          <a:avLst/>
        </a:prstGeom>
        <a:ln w="3492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381000</xdr:colOff>
      <xdr:row>108</xdr:row>
      <xdr:rowOff>161925</xdr:rowOff>
    </xdr:from>
    <xdr:to>
      <xdr:col>1</xdr:col>
      <xdr:colOff>190500</xdr:colOff>
      <xdr:row>109</xdr:row>
      <xdr:rowOff>123825</xdr:rowOff>
    </xdr:to>
    <xdr:cxnSp macro="">
      <xdr:nvCxnSpPr>
        <xdr:cNvPr id="55" name="Rechte verbindingslijn met pijl 54"/>
        <xdr:cNvCxnSpPr/>
      </xdr:nvCxnSpPr>
      <xdr:spPr>
        <a:xfrm rot="10800000">
          <a:off x="381000" y="10106025"/>
          <a:ext cx="419100" cy="152400"/>
        </a:xfrm>
        <a:prstGeom prst="straightConnector1">
          <a:avLst/>
        </a:prstGeom>
        <a:ln w="3492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152402</xdr:colOff>
      <xdr:row>101</xdr:row>
      <xdr:rowOff>85727</xdr:rowOff>
    </xdr:from>
    <xdr:to>
      <xdr:col>3</xdr:col>
      <xdr:colOff>123823</xdr:colOff>
      <xdr:row>118</xdr:row>
      <xdr:rowOff>9529</xdr:rowOff>
    </xdr:to>
    <xdr:cxnSp macro="">
      <xdr:nvCxnSpPr>
        <xdr:cNvPr id="61" name="Rechte verbindingslijn 60"/>
        <xdr:cNvCxnSpPr/>
      </xdr:nvCxnSpPr>
      <xdr:spPr>
        <a:xfrm rot="5400000" flipH="1" flipV="1">
          <a:off x="-223838" y="9682167"/>
          <a:ext cx="3162302" cy="119062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99</xdr:row>
      <xdr:rowOff>28575</xdr:rowOff>
    </xdr:from>
    <xdr:to>
      <xdr:col>5</xdr:col>
      <xdr:colOff>190500</xdr:colOff>
      <xdr:row>111</xdr:row>
      <xdr:rowOff>180975</xdr:rowOff>
    </xdr:to>
    <xdr:cxnSp macro="">
      <xdr:nvCxnSpPr>
        <xdr:cNvPr id="72" name="Rechte verbindingslijn 71"/>
        <xdr:cNvCxnSpPr/>
      </xdr:nvCxnSpPr>
      <xdr:spPr>
        <a:xfrm rot="5400000">
          <a:off x="942975" y="8401050"/>
          <a:ext cx="2438400" cy="2152650"/>
        </a:xfrm>
        <a:prstGeom prst="line">
          <a:avLst/>
        </a:prstGeom>
        <a:ln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247650</xdr:colOff>
      <xdr:row>111</xdr:row>
      <xdr:rowOff>104775</xdr:rowOff>
    </xdr:from>
    <xdr:to>
      <xdr:col>2</xdr:col>
      <xdr:colOff>19050</xdr:colOff>
      <xdr:row>116</xdr:row>
      <xdr:rowOff>161925</xdr:rowOff>
    </xdr:to>
    <xdr:cxnSp macro="">
      <xdr:nvCxnSpPr>
        <xdr:cNvPr id="74" name="Rechte verbindingslijn met pijl 73"/>
        <xdr:cNvCxnSpPr/>
      </xdr:nvCxnSpPr>
      <xdr:spPr>
        <a:xfrm rot="5400000" flipH="1" flipV="1">
          <a:off x="542925" y="10934700"/>
          <a:ext cx="1009650" cy="381000"/>
        </a:xfrm>
        <a:prstGeom prst="straightConnector1">
          <a:avLst/>
        </a:prstGeom>
        <a:ln w="34925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133350</xdr:colOff>
      <xdr:row>110</xdr:row>
      <xdr:rowOff>104775</xdr:rowOff>
    </xdr:from>
    <xdr:ext cx="381000" cy="359810"/>
    <xdr:sp macro="" textlink="">
      <xdr:nvSpPr>
        <xdr:cNvPr id="77" name="Tekstvak 76"/>
        <xdr:cNvSpPr txBox="1"/>
      </xdr:nvSpPr>
      <xdr:spPr>
        <a:xfrm>
          <a:off x="3790950" y="3152775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i=1</a:t>
          </a:r>
        </a:p>
      </xdr:txBody>
    </xdr:sp>
    <xdr:clientData/>
  </xdr:oneCellAnchor>
  <xdr:oneCellAnchor>
    <xdr:from>
      <xdr:col>7</xdr:col>
      <xdr:colOff>171450</xdr:colOff>
      <xdr:row>109</xdr:row>
      <xdr:rowOff>19050</xdr:rowOff>
    </xdr:from>
    <xdr:ext cx="381000" cy="359810"/>
    <xdr:sp macro="" textlink="">
      <xdr:nvSpPr>
        <xdr:cNvPr id="78" name="Tekstvak 77"/>
        <xdr:cNvSpPr txBox="1"/>
      </xdr:nvSpPr>
      <xdr:spPr>
        <a:xfrm>
          <a:off x="3829050" y="2876550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n</a:t>
          </a:r>
        </a:p>
      </xdr:txBody>
    </xdr:sp>
    <xdr:clientData/>
  </xdr:oneCellAnchor>
  <xdr:oneCellAnchor>
    <xdr:from>
      <xdr:col>10</xdr:col>
      <xdr:colOff>381000</xdr:colOff>
      <xdr:row>113</xdr:row>
      <xdr:rowOff>142875</xdr:rowOff>
    </xdr:from>
    <xdr:ext cx="381000" cy="359810"/>
    <xdr:sp macro="" textlink="">
      <xdr:nvSpPr>
        <xdr:cNvPr id="79" name="Tekstvak 78"/>
        <xdr:cNvSpPr txBox="1"/>
      </xdr:nvSpPr>
      <xdr:spPr>
        <a:xfrm>
          <a:off x="5867400" y="4333875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i=1</a:t>
          </a:r>
        </a:p>
      </xdr:txBody>
    </xdr:sp>
    <xdr:clientData/>
  </xdr:oneCellAnchor>
  <xdr:oneCellAnchor>
    <xdr:from>
      <xdr:col>10</xdr:col>
      <xdr:colOff>342900</xdr:colOff>
      <xdr:row>112</xdr:row>
      <xdr:rowOff>47625</xdr:rowOff>
    </xdr:from>
    <xdr:ext cx="476250" cy="359810"/>
    <xdr:sp macro="" textlink="">
      <xdr:nvSpPr>
        <xdr:cNvPr id="80" name="Tekstvak 79"/>
        <xdr:cNvSpPr txBox="1"/>
      </xdr:nvSpPr>
      <xdr:spPr>
        <a:xfrm>
          <a:off x="5829300" y="4048125"/>
          <a:ext cx="47625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n</a:t>
          </a:r>
          <a:r>
            <a:rPr lang="nl-NL" sz="1100" b="1">
              <a:solidFill>
                <a:srgbClr val="FF00FF"/>
              </a:solidFill>
            </a:rPr>
            <a:t>+1</a:t>
          </a:r>
        </a:p>
      </xdr:txBody>
    </xdr:sp>
    <xdr:clientData/>
  </xdr:oneCellAnchor>
  <xdr:oneCellAnchor>
    <xdr:from>
      <xdr:col>4</xdr:col>
      <xdr:colOff>247650</xdr:colOff>
      <xdr:row>63</xdr:row>
      <xdr:rowOff>133350</xdr:rowOff>
    </xdr:from>
    <xdr:ext cx="381000" cy="359810"/>
    <xdr:sp macro="" textlink="">
      <xdr:nvSpPr>
        <xdr:cNvPr id="102" name="Tekstvak 101"/>
        <xdr:cNvSpPr txBox="1"/>
      </xdr:nvSpPr>
      <xdr:spPr>
        <a:xfrm>
          <a:off x="2686050" y="6457950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n</a:t>
          </a:r>
        </a:p>
      </xdr:txBody>
    </xdr:sp>
    <xdr:clientData/>
  </xdr:oneCellAnchor>
  <xdr:oneCellAnchor>
    <xdr:from>
      <xdr:col>5</xdr:col>
      <xdr:colOff>28575</xdr:colOff>
      <xdr:row>61</xdr:row>
      <xdr:rowOff>38100</xdr:rowOff>
    </xdr:from>
    <xdr:ext cx="381000" cy="359810"/>
    <xdr:sp macro="" textlink="">
      <xdr:nvSpPr>
        <xdr:cNvPr id="103" name="Tekstvak 102"/>
        <xdr:cNvSpPr txBox="1"/>
      </xdr:nvSpPr>
      <xdr:spPr>
        <a:xfrm>
          <a:off x="3076575" y="6172200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n</a:t>
          </a:r>
        </a:p>
      </xdr:txBody>
    </xdr:sp>
    <xdr:clientData/>
  </xdr:oneCellAnchor>
  <xdr:oneCellAnchor>
    <xdr:from>
      <xdr:col>4</xdr:col>
      <xdr:colOff>238125</xdr:colOff>
      <xdr:row>61</xdr:row>
      <xdr:rowOff>38100</xdr:rowOff>
    </xdr:from>
    <xdr:ext cx="381000" cy="359810"/>
    <xdr:sp macro="" textlink="">
      <xdr:nvSpPr>
        <xdr:cNvPr id="104" name="Tekstvak 103"/>
        <xdr:cNvSpPr txBox="1"/>
      </xdr:nvSpPr>
      <xdr:spPr>
        <a:xfrm>
          <a:off x="2676525" y="6172200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n</a:t>
          </a:r>
        </a:p>
      </xdr:txBody>
    </xdr:sp>
    <xdr:clientData/>
  </xdr:oneCellAnchor>
  <xdr:oneCellAnchor>
    <xdr:from>
      <xdr:col>5</xdr:col>
      <xdr:colOff>28575</xdr:colOff>
      <xdr:row>63</xdr:row>
      <xdr:rowOff>123825</xdr:rowOff>
    </xdr:from>
    <xdr:ext cx="381000" cy="359810"/>
    <xdr:sp macro="" textlink="">
      <xdr:nvSpPr>
        <xdr:cNvPr id="105" name="Tekstvak 104"/>
        <xdr:cNvSpPr txBox="1"/>
      </xdr:nvSpPr>
      <xdr:spPr>
        <a:xfrm>
          <a:off x="3076575" y="6448425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n</a:t>
          </a:r>
        </a:p>
      </xdr:txBody>
    </xdr:sp>
    <xdr:clientData/>
  </xdr:oneCellAnchor>
  <xdr:oneCellAnchor>
    <xdr:from>
      <xdr:col>4</xdr:col>
      <xdr:colOff>590550</xdr:colOff>
      <xdr:row>65</xdr:row>
      <xdr:rowOff>114300</xdr:rowOff>
    </xdr:from>
    <xdr:ext cx="381000" cy="359810"/>
    <xdr:sp macro="" textlink="">
      <xdr:nvSpPr>
        <xdr:cNvPr id="106" name="Tekstvak 105"/>
        <xdr:cNvSpPr txBox="1"/>
      </xdr:nvSpPr>
      <xdr:spPr>
        <a:xfrm>
          <a:off x="3028950" y="7067550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i=1</a:t>
          </a:r>
        </a:p>
      </xdr:txBody>
    </xdr:sp>
    <xdr:clientData/>
  </xdr:oneCellAnchor>
  <xdr:oneCellAnchor>
    <xdr:from>
      <xdr:col>4</xdr:col>
      <xdr:colOff>190500</xdr:colOff>
      <xdr:row>65</xdr:row>
      <xdr:rowOff>114300</xdr:rowOff>
    </xdr:from>
    <xdr:ext cx="381000" cy="359810"/>
    <xdr:sp macro="" textlink="">
      <xdr:nvSpPr>
        <xdr:cNvPr id="107" name="Tekstvak 106"/>
        <xdr:cNvSpPr txBox="1"/>
      </xdr:nvSpPr>
      <xdr:spPr>
        <a:xfrm>
          <a:off x="2628900" y="7067550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i=1</a:t>
          </a:r>
        </a:p>
      </xdr:txBody>
    </xdr:sp>
    <xdr:clientData/>
  </xdr:oneCellAnchor>
  <xdr:oneCellAnchor>
    <xdr:from>
      <xdr:col>4</xdr:col>
      <xdr:colOff>590550</xdr:colOff>
      <xdr:row>62</xdr:row>
      <xdr:rowOff>114300</xdr:rowOff>
    </xdr:from>
    <xdr:ext cx="381000" cy="359810"/>
    <xdr:sp macro="" textlink="">
      <xdr:nvSpPr>
        <xdr:cNvPr id="108" name="Tekstvak 107"/>
        <xdr:cNvSpPr txBox="1"/>
      </xdr:nvSpPr>
      <xdr:spPr>
        <a:xfrm>
          <a:off x="3028950" y="6438900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i=1</a:t>
          </a:r>
        </a:p>
      </xdr:txBody>
    </xdr:sp>
    <xdr:clientData/>
  </xdr:oneCellAnchor>
  <xdr:oneCellAnchor>
    <xdr:from>
      <xdr:col>4</xdr:col>
      <xdr:colOff>180975</xdr:colOff>
      <xdr:row>62</xdr:row>
      <xdr:rowOff>104775</xdr:rowOff>
    </xdr:from>
    <xdr:ext cx="381000" cy="304800"/>
    <xdr:sp macro="" textlink="">
      <xdr:nvSpPr>
        <xdr:cNvPr id="109" name="Tekstvak 108"/>
        <xdr:cNvSpPr txBox="1"/>
      </xdr:nvSpPr>
      <xdr:spPr>
        <a:xfrm>
          <a:off x="2619375" y="6238875"/>
          <a:ext cx="381000" cy="304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i=1</a:t>
          </a:r>
        </a:p>
      </xdr:txBody>
    </xdr:sp>
    <xdr:clientData/>
  </xdr:oneCellAnchor>
  <xdr:twoCellAnchor>
    <xdr:from>
      <xdr:col>0</xdr:col>
      <xdr:colOff>561975</xdr:colOff>
      <xdr:row>24</xdr:row>
      <xdr:rowOff>180975</xdr:rowOff>
    </xdr:from>
    <xdr:to>
      <xdr:col>4</xdr:col>
      <xdr:colOff>161925</xdr:colOff>
      <xdr:row>24</xdr:row>
      <xdr:rowOff>180975</xdr:rowOff>
    </xdr:to>
    <xdr:cxnSp macro="">
      <xdr:nvCxnSpPr>
        <xdr:cNvPr id="67" name="Rechte verbindingslijn 66"/>
        <xdr:cNvCxnSpPr/>
      </xdr:nvCxnSpPr>
      <xdr:spPr>
        <a:xfrm>
          <a:off x="1171575" y="3609975"/>
          <a:ext cx="20383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24</xdr:row>
      <xdr:rowOff>180975</xdr:rowOff>
    </xdr:from>
    <xdr:to>
      <xdr:col>1</xdr:col>
      <xdr:colOff>257175</xdr:colOff>
      <xdr:row>27</xdr:row>
      <xdr:rowOff>104775</xdr:rowOff>
    </xdr:to>
    <xdr:cxnSp macro="">
      <xdr:nvCxnSpPr>
        <xdr:cNvPr id="75" name="Rechte verbindingslijn met pijl 74"/>
        <xdr:cNvCxnSpPr/>
      </xdr:nvCxnSpPr>
      <xdr:spPr>
        <a:xfrm rot="5400000">
          <a:off x="1104900" y="3733800"/>
          <a:ext cx="495300" cy="24765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104775</xdr:colOff>
      <xdr:row>24</xdr:row>
      <xdr:rowOff>180976</xdr:rowOff>
    </xdr:from>
    <xdr:to>
      <xdr:col>3</xdr:col>
      <xdr:colOff>552450</xdr:colOff>
      <xdr:row>29</xdr:row>
      <xdr:rowOff>28576</xdr:rowOff>
    </xdr:to>
    <xdr:cxnSp macro="">
      <xdr:nvCxnSpPr>
        <xdr:cNvPr id="81" name="Rechte verbindingslijn met pijl 80"/>
        <xdr:cNvCxnSpPr/>
      </xdr:nvCxnSpPr>
      <xdr:spPr>
        <a:xfrm rot="5400000">
          <a:off x="2366963" y="3786188"/>
          <a:ext cx="800100" cy="447675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</xdr:colOff>
      <xdr:row>24</xdr:row>
      <xdr:rowOff>180975</xdr:rowOff>
    </xdr:from>
    <xdr:to>
      <xdr:col>2</xdr:col>
      <xdr:colOff>161925</xdr:colOff>
      <xdr:row>31</xdr:row>
      <xdr:rowOff>9525</xdr:rowOff>
    </xdr:to>
    <xdr:cxnSp macro="">
      <xdr:nvCxnSpPr>
        <xdr:cNvPr id="84" name="Rechte verbindingslijn met pijl 83"/>
        <xdr:cNvCxnSpPr/>
      </xdr:nvCxnSpPr>
      <xdr:spPr>
        <a:xfrm rot="5400000">
          <a:off x="1133475" y="3914775"/>
          <a:ext cx="1162050" cy="552450"/>
        </a:xfrm>
        <a:prstGeom prst="straightConnector1">
          <a:avLst/>
        </a:prstGeom>
        <a:ln w="28575">
          <a:solidFill>
            <a:schemeClr val="tx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238125</xdr:colOff>
      <xdr:row>22</xdr:row>
      <xdr:rowOff>180975</xdr:rowOff>
    </xdr:from>
    <xdr:to>
      <xdr:col>2</xdr:col>
      <xdr:colOff>161925</xdr:colOff>
      <xdr:row>22</xdr:row>
      <xdr:rowOff>182563</xdr:rowOff>
    </xdr:to>
    <xdr:cxnSp macro="">
      <xdr:nvCxnSpPr>
        <xdr:cNvPr id="95" name="Rechte verbindingslijn met pijl 94"/>
        <xdr:cNvCxnSpPr/>
      </xdr:nvCxnSpPr>
      <xdr:spPr>
        <a:xfrm>
          <a:off x="1457325" y="3990975"/>
          <a:ext cx="533400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257175</xdr:colOff>
      <xdr:row>21</xdr:row>
      <xdr:rowOff>9525</xdr:rowOff>
    </xdr:from>
    <xdr:to>
      <xdr:col>3</xdr:col>
      <xdr:colOff>561975</xdr:colOff>
      <xdr:row>21</xdr:row>
      <xdr:rowOff>11113</xdr:rowOff>
    </xdr:to>
    <xdr:cxnSp macro="">
      <xdr:nvCxnSpPr>
        <xdr:cNvPr id="97" name="Rechte verbindingslijn met pijl 96"/>
        <xdr:cNvCxnSpPr/>
      </xdr:nvCxnSpPr>
      <xdr:spPr>
        <a:xfrm>
          <a:off x="1476375" y="3629025"/>
          <a:ext cx="1524000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238126</xdr:colOff>
      <xdr:row>20</xdr:row>
      <xdr:rowOff>161929</xdr:rowOff>
    </xdr:from>
    <xdr:to>
      <xdr:col>1</xdr:col>
      <xdr:colOff>247647</xdr:colOff>
      <xdr:row>24</xdr:row>
      <xdr:rowOff>161926</xdr:rowOff>
    </xdr:to>
    <xdr:cxnSp macro="">
      <xdr:nvCxnSpPr>
        <xdr:cNvPr id="101" name="Rechte verbindingslijn 100"/>
        <xdr:cNvCxnSpPr/>
      </xdr:nvCxnSpPr>
      <xdr:spPr>
        <a:xfrm rot="5400000" flipH="1" flipV="1">
          <a:off x="1081088" y="3967167"/>
          <a:ext cx="761997" cy="952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152400</xdr:colOff>
      <xdr:row>22</xdr:row>
      <xdr:rowOff>161925</xdr:rowOff>
    </xdr:from>
    <xdr:to>
      <xdr:col>2</xdr:col>
      <xdr:colOff>161925</xdr:colOff>
      <xdr:row>24</xdr:row>
      <xdr:rowOff>180975</xdr:rowOff>
    </xdr:to>
    <xdr:cxnSp macro="">
      <xdr:nvCxnSpPr>
        <xdr:cNvPr id="111" name="Rechte verbindingslijn 110"/>
        <xdr:cNvCxnSpPr/>
      </xdr:nvCxnSpPr>
      <xdr:spPr>
        <a:xfrm rot="16200000" flipV="1">
          <a:off x="1785938" y="4167187"/>
          <a:ext cx="40005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542924</xdr:colOff>
      <xdr:row>20</xdr:row>
      <xdr:rowOff>161926</xdr:rowOff>
    </xdr:from>
    <xdr:to>
      <xdr:col>3</xdr:col>
      <xdr:colOff>552449</xdr:colOff>
      <xdr:row>24</xdr:row>
      <xdr:rowOff>180976</xdr:rowOff>
    </xdr:to>
    <xdr:cxnSp macro="">
      <xdr:nvCxnSpPr>
        <xdr:cNvPr id="113" name="Rechte verbindingslijn 112"/>
        <xdr:cNvCxnSpPr/>
      </xdr:nvCxnSpPr>
      <xdr:spPr>
        <a:xfrm rot="5400000" flipH="1" flipV="1">
          <a:off x="2595562" y="3976688"/>
          <a:ext cx="78105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200025</xdr:colOff>
      <xdr:row>23</xdr:row>
      <xdr:rowOff>85725</xdr:rowOff>
    </xdr:from>
    <xdr:ext cx="704850" cy="514350"/>
    <xdr:sp macro="" textlink="">
      <xdr:nvSpPr>
        <xdr:cNvPr id="116" name="Tekstvak 115"/>
        <xdr:cNvSpPr txBox="1"/>
      </xdr:nvSpPr>
      <xdr:spPr>
        <a:xfrm>
          <a:off x="3857625" y="4086225"/>
          <a:ext cx="704850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    </a:t>
          </a:r>
          <a:r>
            <a:rPr lang="nl-NL" sz="1100" b="1">
              <a:solidFill>
                <a:srgbClr val="FF0000"/>
              </a:solidFill>
            </a:rPr>
            <a:t>F2</a:t>
          </a:r>
        </a:p>
        <a:p>
          <a:r>
            <a:rPr lang="nl-NL" sz="1100" b="1">
              <a:solidFill>
                <a:srgbClr val="FF0000"/>
              </a:solidFill>
            </a:rPr>
            <a:t>F1</a:t>
          </a:r>
          <a:r>
            <a:rPr lang="nl-NL" sz="1100" b="1"/>
            <a:t> + </a:t>
          </a:r>
          <a:r>
            <a:rPr lang="nl-NL" sz="1100" b="1">
              <a:solidFill>
                <a:srgbClr val="FF0000"/>
              </a:solidFill>
            </a:rPr>
            <a:t>F2</a:t>
          </a:r>
        </a:p>
      </xdr:txBody>
    </xdr:sp>
    <xdr:clientData/>
  </xdr:oneCellAnchor>
  <xdr:twoCellAnchor>
    <xdr:from>
      <xdr:col>5</xdr:col>
      <xdr:colOff>257175</xdr:colOff>
      <xdr:row>24</xdr:row>
      <xdr:rowOff>104775</xdr:rowOff>
    </xdr:from>
    <xdr:to>
      <xdr:col>6</xdr:col>
      <xdr:colOff>85725</xdr:colOff>
      <xdr:row>24</xdr:row>
      <xdr:rowOff>104775</xdr:rowOff>
    </xdr:to>
    <xdr:cxnSp macro="">
      <xdr:nvCxnSpPr>
        <xdr:cNvPr id="118" name="Rechte verbindingslijn 117"/>
        <xdr:cNvCxnSpPr/>
      </xdr:nvCxnSpPr>
      <xdr:spPr>
        <a:xfrm>
          <a:off x="3914775" y="4295775"/>
          <a:ext cx="4381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200025</xdr:colOff>
      <xdr:row>26</xdr:row>
      <xdr:rowOff>85725</xdr:rowOff>
    </xdr:from>
    <xdr:ext cx="704850" cy="514350"/>
    <xdr:sp macro="" textlink="">
      <xdr:nvSpPr>
        <xdr:cNvPr id="124" name="Tekstvak 123"/>
        <xdr:cNvSpPr txBox="1"/>
      </xdr:nvSpPr>
      <xdr:spPr>
        <a:xfrm>
          <a:off x="3857625" y="3895725"/>
          <a:ext cx="704850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    </a:t>
          </a:r>
          <a:r>
            <a:rPr lang="nl-NL" sz="1100" b="1">
              <a:solidFill>
                <a:srgbClr val="FF0000"/>
              </a:solidFill>
            </a:rPr>
            <a:t>F1</a:t>
          </a:r>
        </a:p>
        <a:p>
          <a:r>
            <a:rPr lang="nl-NL" sz="1100" b="1">
              <a:solidFill>
                <a:srgbClr val="FF0000"/>
              </a:solidFill>
            </a:rPr>
            <a:t>F1</a:t>
          </a:r>
          <a:r>
            <a:rPr lang="nl-NL" sz="1100" b="1"/>
            <a:t> + </a:t>
          </a:r>
          <a:r>
            <a:rPr lang="nl-NL" sz="1100" b="1">
              <a:solidFill>
                <a:srgbClr val="FF0000"/>
              </a:solidFill>
            </a:rPr>
            <a:t>F2</a:t>
          </a:r>
        </a:p>
      </xdr:txBody>
    </xdr:sp>
    <xdr:clientData/>
  </xdr:oneCellAnchor>
  <xdr:twoCellAnchor>
    <xdr:from>
      <xdr:col>5</xdr:col>
      <xdr:colOff>257175</xdr:colOff>
      <xdr:row>27</xdr:row>
      <xdr:rowOff>104775</xdr:rowOff>
    </xdr:from>
    <xdr:to>
      <xdr:col>6</xdr:col>
      <xdr:colOff>85725</xdr:colOff>
      <xdr:row>27</xdr:row>
      <xdr:rowOff>104775</xdr:rowOff>
    </xdr:to>
    <xdr:cxnSp macro="">
      <xdr:nvCxnSpPr>
        <xdr:cNvPr id="125" name="Rechte verbindingslijn 124"/>
        <xdr:cNvCxnSpPr/>
      </xdr:nvCxnSpPr>
      <xdr:spPr>
        <a:xfrm>
          <a:off x="3914775" y="4105275"/>
          <a:ext cx="4381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161925</xdr:colOff>
      <xdr:row>23</xdr:row>
      <xdr:rowOff>0</xdr:rowOff>
    </xdr:from>
    <xdr:to>
      <xdr:col>3</xdr:col>
      <xdr:colOff>542925</xdr:colOff>
      <xdr:row>23</xdr:row>
      <xdr:rowOff>1588</xdr:rowOff>
    </xdr:to>
    <xdr:cxnSp macro="">
      <xdr:nvCxnSpPr>
        <xdr:cNvPr id="126" name="Rechte verbindingslijn met pijl 125"/>
        <xdr:cNvCxnSpPr/>
      </xdr:nvCxnSpPr>
      <xdr:spPr>
        <a:xfrm>
          <a:off x="1990725" y="4000500"/>
          <a:ext cx="990600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161925</xdr:colOff>
      <xdr:row>18</xdr:row>
      <xdr:rowOff>161925</xdr:rowOff>
    </xdr:from>
    <xdr:to>
      <xdr:col>3</xdr:col>
      <xdr:colOff>104775</xdr:colOff>
      <xdr:row>24</xdr:row>
      <xdr:rowOff>180975</xdr:rowOff>
    </xdr:to>
    <xdr:cxnSp macro="">
      <xdr:nvCxnSpPr>
        <xdr:cNvPr id="128" name="Rechte verbindingslijn met pijl 127"/>
        <xdr:cNvCxnSpPr/>
      </xdr:nvCxnSpPr>
      <xdr:spPr>
        <a:xfrm rot="5400000">
          <a:off x="1076325" y="3895725"/>
          <a:ext cx="1162050" cy="552450"/>
        </a:xfrm>
        <a:prstGeom prst="straightConnector1">
          <a:avLst/>
        </a:prstGeom>
        <a:ln w="28575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95251</xdr:colOff>
      <xdr:row>17</xdr:row>
      <xdr:rowOff>38099</xdr:rowOff>
    </xdr:from>
    <xdr:to>
      <xdr:col>3</xdr:col>
      <xdr:colOff>247651</xdr:colOff>
      <xdr:row>32</xdr:row>
      <xdr:rowOff>104774</xdr:rowOff>
    </xdr:to>
    <xdr:cxnSp macro="">
      <xdr:nvCxnSpPr>
        <xdr:cNvPr id="83" name="Rechte verbindingslijn 82"/>
        <xdr:cNvCxnSpPr/>
      </xdr:nvCxnSpPr>
      <xdr:spPr>
        <a:xfrm rot="5400000">
          <a:off x="-71437" y="4052887"/>
          <a:ext cx="2924175" cy="1371600"/>
        </a:xfrm>
        <a:prstGeom prst="line">
          <a:avLst/>
        </a:prstGeom>
        <a:ln w="12700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600075</xdr:colOff>
      <xdr:row>127</xdr:row>
      <xdr:rowOff>66675</xdr:rowOff>
    </xdr:from>
    <xdr:to>
      <xdr:col>8</xdr:col>
      <xdr:colOff>19050</xdr:colOff>
      <xdr:row>129</xdr:row>
      <xdr:rowOff>0</xdr:rowOff>
    </xdr:to>
    <xdr:cxnSp macro="">
      <xdr:nvCxnSpPr>
        <xdr:cNvPr id="94" name="Rechte verbindingslijn met pijl 93"/>
        <xdr:cNvCxnSpPr/>
      </xdr:nvCxnSpPr>
      <xdr:spPr>
        <a:xfrm>
          <a:off x="600075" y="23460075"/>
          <a:ext cx="3076575" cy="314325"/>
        </a:xfrm>
        <a:prstGeom prst="straightConnector1">
          <a:avLst/>
        </a:prstGeom>
        <a:ln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38100</xdr:colOff>
      <xdr:row>127</xdr:row>
      <xdr:rowOff>85725</xdr:rowOff>
    </xdr:from>
    <xdr:to>
      <xdr:col>13</xdr:col>
      <xdr:colOff>19050</xdr:colOff>
      <xdr:row>129</xdr:row>
      <xdr:rowOff>0</xdr:rowOff>
    </xdr:to>
    <xdr:cxnSp macro="">
      <xdr:nvCxnSpPr>
        <xdr:cNvPr id="96" name="Rechte verbindingslijn met pijl 95"/>
        <xdr:cNvCxnSpPr/>
      </xdr:nvCxnSpPr>
      <xdr:spPr>
        <a:xfrm flipV="1">
          <a:off x="3695700" y="23479125"/>
          <a:ext cx="3028950" cy="295275"/>
        </a:xfrm>
        <a:prstGeom prst="straightConnector1">
          <a:avLst/>
        </a:prstGeom>
        <a:ln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128</xdr:row>
      <xdr:rowOff>190499</xdr:rowOff>
    </xdr:from>
    <xdr:to>
      <xdr:col>8</xdr:col>
      <xdr:colOff>1</xdr:colOff>
      <xdr:row>130</xdr:row>
      <xdr:rowOff>123824</xdr:rowOff>
    </xdr:to>
    <xdr:cxnSp macro="">
      <xdr:nvCxnSpPr>
        <xdr:cNvPr id="112" name="Rechte verbindingslijn 111"/>
        <xdr:cNvCxnSpPr/>
      </xdr:nvCxnSpPr>
      <xdr:spPr>
        <a:xfrm rot="5400000">
          <a:off x="3500438" y="23931562"/>
          <a:ext cx="314325" cy="0"/>
        </a:xfrm>
        <a:prstGeom prst="line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128</xdr:row>
      <xdr:rowOff>57150</xdr:rowOff>
    </xdr:from>
    <xdr:to>
      <xdr:col>10</xdr:col>
      <xdr:colOff>228600</xdr:colOff>
      <xdr:row>129</xdr:row>
      <xdr:rowOff>0</xdr:rowOff>
    </xdr:to>
    <xdr:cxnSp macro="">
      <xdr:nvCxnSpPr>
        <xdr:cNvPr id="120" name="Rechte verbindingslijn met pijl 119"/>
        <xdr:cNvCxnSpPr/>
      </xdr:nvCxnSpPr>
      <xdr:spPr>
        <a:xfrm flipV="1">
          <a:off x="3657600" y="23641050"/>
          <a:ext cx="1447800" cy="133350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128</xdr:row>
      <xdr:rowOff>47625</xdr:rowOff>
    </xdr:from>
    <xdr:to>
      <xdr:col>8</xdr:col>
      <xdr:colOff>0</xdr:colOff>
      <xdr:row>128</xdr:row>
      <xdr:rowOff>180975</xdr:rowOff>
    </xdr:to>
    <xdr:cxnSp macro="">
      <xdr:nvCxnSpPr>
        <xdr:cNvPr id="123" name="Rechte verbindingslijn met pijl 122"/>
        <xdr:cNvCxnSpPr/>
      </xdr:nvCxnSpPr>
      <xdr:spPr>
        <a:xfrm rot="10800000">
          <a:off x="2286000" y="23631525"/>
          <a:ext cx="1371600" cy="133350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438150</xdr:colOff>
      <xdr:row>127</xdr:row>
      <xdr:rowOff>66675</xdr:rowOff>
    </xdr:from>
    <xdr:to>
      <xdr:col>8</xdr:col>
      <xdr:colOff>0</xdr:colOff>
      <xdr:row>128</xdr:row>
      <xdr:rowOff>28575</xdr:rowOff>
    </xdr:to>
    <xdr:cxnSp macro="">
      <xdr:nvCxnSpPr>
        <xdr:cNvPr id="129" name="Rechte verbindingslijn 128"/>
        <xdr:cNvCxnSpPr/>
      </xdr:nvCxnSpPr>
      <xdr:spPr>
        <a:xfrm flipV="1">
          <a:off x="2266950" y="23460075"/>
          <a:ext cx="1390650" cy="152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127</xdr:row>
      <xdr:rowOff>66675</xdr:rowOff>
    </xdr:from>
    <xdr:to>
      <xdr:col>10</xdr:col>
      <xdr:colOff>190500</xdr:colOff>
      <xdr:row>128</xdr:row>
      <xdr:rowOff>47625</xdr:rowOff>
    </xdr:to>
    <xdr:cxnSp macro="">
      <xdr:nvCxnSpPr>
        <xdr:cNvPr id="131" name="Rechte verbindingslijn 130"/>
        <xdr:cNvCxnSpPr/>
      </xdr:nvCxnSpPr>
      <xdr:spPr>
        <a:xfrm>
          <a:off x="3657600" y="23460075"/>
          <a:ext cx="1409700" cy="1714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608806</xdr:colOff>
      <xdr:row>127</xdr:row>
      <xdr:rowOff>48419</xdr:rowOff>
    </xdr:from>
    <xdr:to>
      <xdr:col>8</xdr:col>
      <xdr:colOff>794</xdr:colOff>
      <xdr:row>128</xdr:row>
      <xdr:rowOff>181769</xdr:rowOff>
    </xdr:to>
    <xdr:cxnSp macro="">
      <xdr:nvCxnSpPr>
        <xdr:cNvPr id="133" name="Rechte verbindingslijn met pijl 132"/>
        <xdr:cNvCxnSpPr/>
      </xdr:nvCxnSpPr>
      <xdr:spPr>
        <a:xfrm rot="5400000" flipH="1" flipV="1">
          <a:off x="3495675" y="23602950"/>
          <a:ext cx="323850" cy="1588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400050</xdr:colOff>
      <xdr:row>127</xdr:row>
      <xdr:rowOff>95250</xdr:rowOff>
    </xdr:from>
    <xdr:to>
      <xdr:col>13</xdr:col>
      <xdr:colOff>19050</xdr:colOff>
      <xdr:row>128</xdr:row>
      <xdr:rowOff>38100</xdr:rowOff>
    </xdr:to>
    <xdr:cxnSp macro="">
      <xdr:nvCxnSpPr>
        <xdr:cNvPr id="138" name="Rechte verbindingslijn met pijl 137"/>
        <xdr:cNvCxnSpPr/>
      </xdr:nvCxnSpPr>
      <xdr:spPr>
        <a:xfrm flipV="1">
          <a:off x="5276850" y="23488650"/>
          <a:ext cx="1447800" cy="133350"/>
        </a:xfrm>
        <a:prstGeom prst="straightConnector1">
          <a:avLst/>
        </a:prstGeom>
        <a:ln w="2540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9525</xdr:colOff>
      <xdr:row>126</xdr:row>
      <xdr:rowOff>47625</xdr:rowOff>
    </xdr:from>
    <xdr:to>
      <xdr:col>13</xdr:col>
      <xdr:colOff>9525</xdr:colOff>
      <xdr:row>128</xdr:row>
      <xdr:rowOff>123825</xdr:rowOff>
    </xdr:to>
    <xdr:cxnSp macro="">
      <xdr:nvCxnSpPr>
        <xdr:cNvPr id="140" name="Rechte verbindingslijn 139"/>
        <xdr:cNvCxnSpPr/>
      </xdr:nvCxnSpPr>
      <xdr:spPr>
        <a:xfrm rot="5400000">
          <a:off x="6486525" y="23479125"/>
          <a:ext cx="457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600075</xdr:colOff>
      <xdr:row>126</xdr:row>
      <xdr:rowOff>28575</xdr:rowOff>
    </xdr:from>
    <xdr:to>
      <xdr:col>2</xdr:col>
      <xdr:colOff>600075</xdr:colOff>
      <xdr:row>128</xdr:row>
      <xdr:rowOff>104775</xdr:rowOff>
    </xdr:to>
    <xdr:cxnSp macro="">
      <xdr:nvCxnSpPr>
        <xdr:cNvPr id="141" name="Rechte verbindingslijn 140"/>
        <xdr:cNvCxnSpPr/>
      </xdr:nvCxnSpPr>
      <xdr:spPr>
        <a:xfrm rot="5400000">
          <a:off x="981075" y="23460075"/>
          <a:ext cx="457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590550</xdr:colOff>
      <xdr:row>127</xdr:row>
      <xdr:rowOff>66675</xdr:rowOff>
    </xdr:from>
    <xdr:to>
      <xdr:col>5</xdr:col>
      <xdr:colOff>133350</xdr:colOff>
      <xdr:row>128</xdr:row>
      <xdr:rowOff>9525</xdr:rowOff>
    </xdr:to>
    <xdr:cxnSp macro="">
      <xdr:nvCxnSpPr>
        <xdr:cNvPr id="142" name="Rechte verbindingslijn met pijl 141"/>
        <xdr:cNvCxnSpPr/>
      </xdr:nvCxnSpPr>
      <xdr:spPr>
        <a:xfrm rot="10800000">
          <a:off x="1200150" y="23460075"/>
          <a:ext cx="1371600" cy="133350"/>
        </a:xfrm>
        <a:prstGeom prst="straightConnector1">
          <a:avLst/>
        </a:prstGeom>
        <a:ln w="2540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457200</xdr:colOff>
      <xdr:row>126</xdr:row>
      <xdr:rowOff>123825</xdr:rowOff>
    </xdr:from>
    <xdr:to>
      <xdr:col>3</xdr:col>
      <xdr:colOff>0</xdr:colOff>
      <xdr:row>127</xdr:row>
      <xdr:rowOff>66675</xdr:rowOff>
    </xdr:to>
    <xdr:cxnSp macro="">
      <xdr:nvCxnSpPr>
        <xdr:cNvPr id="143" name="Rechte verbindingslijn met pijl 142"/>
        <xdr:cNvCxnSpPr/>
      </xdr:nvCxnSpPr>
      <xdr:spPr>
        <a:xfrm rot="10800000">
          <a:off x="457200" y="23326725"/>
          <a:ext cx="1371600" cy="133350"/>
        </a:xfrm>
        <a:prstGeom prst="straightConnector1">
          <a:avLst/>
        </a:prstGeom>
        <a:ln w="25400">
          <a:solidFill>
            <a:srgbClr val="FF000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126</xdr:row>
      <xdr:rowOff>152400</xdr:rowOff>
    </xdr:from>
    <xdr:to>
      <xdr:col>15</xdr:col>
      <xdr:colOff>228600</xdr:colOff>
      <xdr:row>127</xdr:row>
      <xdr:rowOff>95250</xdr:rowOff>
    </xdr:to>
    <xdr:cxnSp macro="">
      <xdr:nvCxnSpPr>
        <xdr:cNvPr id="144" name="Rechte verbindingslijn met pijl 143"/>
        <xdr:cNvCxnSpPr/>
      </xdr:nvCxnSpPr>
      <xdr:spPr>
        <a:xfrm flipV="1">
          <a:off x="7924800" y="23355300"/>
          <a:ext cx="1447800" cy="133350"/>
        </a:xfrm>
        <a:prstGeom prst="straightConnector1">
          <a:avLst/>
        </a:prstGeom>
        <a:ln w="25400">
          <a:solidFill>
            <a:srgbClr val="FF000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219075</xdr:colOff>
      <xdr:row>128</xdr:row>
      <xdr:rowOff>19050</xdr:rowOff>
    </xdr:from>
    <xdr:ext cx="268022" cy="264560"/>
    <xdr:sp macro="" textlink="">
      <xdr:nvSpPr>
        <xdr:cNvPr id="145" name="Tekstvak 144"/>
        <xdr:cNvSpPr txBox="1"/>
      </xdr:nvSpPr>
      <xdr:spPr>
        <a:xfrm>
          <a:off x="5705475" y="23602950"/>
          <a:ext cx="2680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/>
            <a:t>α</a:t>
          </a:r>
          <a:endParaRPr lang="nl-NL" sz="1100" b="1"/>
        </a:p>
      </xdr:txBody>
    </xdr:sp>
    <xdr:clientData/>
  </xdr:oneCellAnchor>
  <xdr:twoCellAnchor>
    <xdr:from>
      <xdr:col>8</xdr:col>
      <xdr:colOff>9525</xdr:colOff>
      <xdr:row>129</xdr:row>
      <xdr:rowOff>9525</xdr:rowOff>
    </xdr:from>
    <xdr:to>
      <xdr:col>10</xdr:col>
      <xdr:colOff>9525</xdr:colOff>
      <xdr:row>129</xdr:row>
      <xdr:rowOff>9525</xdr:rowOff>
    </xdr:to>
    <xdr:cxnSp macro="">
      <xdr:nvCxnSpPr>
        <xdr:cNvPr id="147" name="Rechte verbindingslijn 146"/>
        <xdr:cNvCxnSpPr/>
      </xdr:nvCxnSpPr>
      <xdr:spPr>
        <a:xfrm>
          <a:off x="4886325" y="23783925"/>
          <a:ext cx="1219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154</xdr:row>
      <xdr:rowOff>38099</xdr:rowOff>
    </xdr:from>
    <xdr:to>
      <xdr:col>5</xdr:col>
      <xdr:colOff>345164</xdr:colOff>
      <xdr:row>165</xdr:row>
      <xdr:rowOff>9525</xdr:rowOff>
    </xdr:to>
    <xdr:pic>
      <xdr:nvPicPr>
        <xdr:cNvPr id="3073" name="Picture 1" descr="Bekijk de afbeelding op ware grootte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0" y="5753099"/>
          <a:ext cx="2764514" cy="20669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</xdr:colOff>
      <xdr:row>114</xdr:row>
      <xdr:rowOff>47625</xdr:rowOff>
    </xdr:from>
    <xdr:to>
      <xdr:col>3</xdr:col>
      <xdr:colOff>552450</xdr:colOff>
      <xdr:row>126</xdr:row>
      <xdr:rowOff>120650</xdr:rowOff>
    </xdr:to>
    <xdr:pic>
      <xdr:nvPicPr>
        <xdr:cNvPr id="3074" name="Picture 2" descr="Bekijk de afbeelding op ware groott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1981" y="428625"/>
          <a:ext cx="1769269" cy="2359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419100</xdr:colOff>
      <xdr:row>114</xdr:row>
      <xdr:rowOff>38099</xdr:rowOff>
    </xdr:from>
    <xdr:to>
      <xdr:col>8</xdr:col>
      <xdr:colOff>179666</xdr:colOff>
      <xdr:row>126</xdr:row>
      <xdr:rowOff>161924</xdr:rowOff>
    </xdr:to>
    <xdr:pic>
      <xdr:nvPicPr>
        <xdr:cNvPr id="3075" name="Picture 3" descr="Bekijk de afbeelding op ware grootte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00" y="419099"/>
          <a:ext cx="2198966" cy="2409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136</xdr:row>
      <xdr:rowOff>190499</xdr:rowOff>
    </xdr:from>
    <xdr:to>
      <xdr:col>3</xdr:col>
      <xdr:colOff>78008</xdr:colOff>
      <xdr:row>147</xdr:row>
      <xdr:rowOff>28574</xdr:rowOff>
    </xdr:to>
    <xdr:pic>
      <xdr:nvPicPr>
        <xdr:cNvPr id="3077" name="Picture 5" descr="Bekijk de afbeelding op ware grootte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9600" y="3238499"/>
          <a:ext cx="1297208" cy="19335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137</xdr:row>
      <xdr:rowOff>0</xdr:rowOff>
    </xdr:from>
    <xdr:to>
      <xdr:col>8</xdr:col>
      <xdr:colOff>419100</xdr:colOff>
      <xdr:row>147</xdr:row>
      <xdr:rowOff>0</xdr:rowOff>
    </xdr:to>
    <xdr:pic>
      <xdr:nvPicPr>
        <xdr:cNvPr id="3078" name="Picture 6" descr="Bekijk de afbeelding op ware grootte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38400" y="3238500"/>
          <a:ext cx="2857500" cy="19050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209550</xdr:colOff>
      <xdr:row>139</xdr:row>
      <xdr:rowOff>142875</xdr:rowOff>
    </xdr:from>
    <xdr:to>
      <xdr:col>5</xdr:col>
      <xdr:colOff>209550</xdr:colOff>
      <xdr:row>144</xdr:row>
      <xdr:rowOff>28575</xdr:rowOff>
    </xdr:to>
    <xdr:cxnSp macro="">
      <xdr:nvCxnSpPr>
        <xdr:cNvPr id="9" name="Rechte verbindingslijn 8"/>
        <xdr:cNvCxnSpPr/>
      </xdr:nvCxnSpPr>
      <xdr:spPr>
        <a:xfrm rot="5400000" flipH="1" flipV="1">
          <a:off x="2838450" y="6086475"/>
          <a:ext cx="838200" cy="0"/>
        </a:xfrm>
        <a:prstGeom prst="line">
          <a:avLst/>
        </a:prstGeom>
        <a:ln w="158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132556</xdr:colOff>
      <xdr:row>126</xdr:row>
      <xdr:rowOff>10319</xdr:rowOff>
    </xdr:from>
    <xdr:to>
      <xdr:col>6</xdr:col>
      <xdr:colOff>134144</xdr:colOff>
      <xdr:row>130</xdr:row>
      <xdr:rowOff>48419</xdr:rowOff>
    </xdr:to>
    <xdr:cxnSp macro="">
      <xdr:nvCxnSpPr>
        <xdr:cNvPr id="16" name="Rechte verbindingslijn met pijl 15"/>
        <xdr:cNvCxnSpPr/>
      </xdr:nvCxnSpPr>
      <xdr:spPr>
        <a:xfrm rot="5400000">
          <a:off x="3390900" y="3076575"/>
          <a:ext cx="800100" cy="1588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475456</xdr:colOff>
      <xdr:row>125</xdr:row>
      <xdr:rowOff>172244</xdr:rowOff>
    </xdr:from>
    <xdr:to>
      <xdr:col>6</xdr:col>
      <xdr:colOff>477044</xdr:colOff>
      <xdr:row>130</xdr:row>
      <xdr:rowOff>19844</xdr:rowOff>
    </xdr:to>
    <xdr:cxnSp macro="">
      <xdr:nvCxnSpPr>
        <xdr:cNvPr id="17" name="Rechte verbindingslijn met pijl 16"/>
        <xdr:cNvCxnSpPr/>
      </xdr:nvCxnSpPr>
      <xdr:spPr>
        <a:xfrm rot="5400000">
          <a:off x="3733800" y="3048000"/>
          <a:ext cx="800100" cy="1588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589756</xdr:colOff>
      <xdr:row>140</xdr:row>
      <xdr:rowOff>67469</xdr:rowOff>
    </xdr:from>
    <xdr:to>
      <xdr:col>1</xdr:col>
      <xdr:colOff>591344</xdr:colOff>
      <xdr:row>144</xdr:row>
      <xdr:rowOff>105569</xdr:rowOff>
    </xdr:to>
    <xdr:cxnSp macro="">
      <xdr:nvCxnSpPr>
        <xdr:cNvPr id="18" name="Rechte verbindingslijn met pijl 17"/>
        <xdr:cNvCxnSpPr/>
      </xdr:nvCxnSpPr>
      <xdr:spPr>
        <a:xfrm rot="5400000">
          <a:off x="800100" y="4276725"/>
          <a:ext cx="80010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532606</xdr:colOff>
      <xdr:row>135</xdr:row>
      <xdr:rowOff>67469</xdr:rowOff>
    </xdr:from>
    <xdr:to>
      <xdr:col>4</xdr:col>
      <xdr:colOff>534194</xdr:colOff>
      <xdr:row>139</xdr:row>
      <xdr:rowOff>105569</xdr:rowOff>
    </xdr:to>
    <xdr:cxnSp macro="">
      <xdr:nvCxnSpPr>
        <xdr:cNvPr id="19" name="Rechte verbindingslijn met pijl 18"/>
        <xdr:cNvCxnSpPr/>
      </xdr:nvCxnSpPr>
      <xdr:spPr>
        <a:xfrm rot="5400000">
          <a:off x="2571750" y="3324225"/>
          <a:ext cx="800100" cy="1588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494506</xdr:colOff>
      <xdr:row>135</xdr:row>
      <xdr:rowOff>29369</xdr:rowOff>
    </xdr:from>
    <xdr:to>
      <xdr:col>7</xdr:col>
      <xdr:colOff>496094</xdr:colOff>
      <xdr:row>139</xdr:row>
      <xdr:rowOff>67469</xdr:rowOff>
    </xdr:to>
    <xdr:cxnSp macro="">
      <xdr:nvCxnSpPr>
        <xdr:cNvPr id="20" name="Rechte verbindingslijn met pijl 19"/>
        <xdr:cNvCxnSpPr/>
      </xdr:nvCxnSpPr>
      <xdr:spPr>
        <a:xfrm rot="5400000">
          <a:off x="4362450" y="3286125"/>
          <a:ext cx="800100" cy="1588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84931</xdr:colOff>
      <xdr:row>117</xdr:row>
      <xdr:rowOff>181769</xdr:rowOff>
    </xdr:from>
    <xdr:to>
      <xdr:col>2</xdr:col>
      <xdr:colOff>86519</xdr:colOff>
      <xdr:row>122</xdr:row>
      <xdr:rowOff>29369</xdr:rowOff>
    </xdr:to>
    <xdr:cxnSp macro="">
      <xdr:nvCxnSpPr>
        <xdr:cNvPr id="21" name="Rechte verbindingslijn met pijl 20"/>
        <xdr:cNvCxnSpPr/>
      </xdr:nvCxnSpPr>
      <xdr:spPr>
        <a:xfrm rot="5400000">
          <a:off x="904875" y="1533525"/>
          <a:ext cx="80010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570706</xdr:colOff>
      <xdr:row>117</xdr:row>
      <xdr:rowOff>162719</xdr:rowOff>
    </xdr:from>
    <xdr:to>
      <xdr:col>7</xdr:col>
      <xdr:colOff>572294</xdr:colOff>
      <xdr:row>122</xdr:row>
      <xdr:rowOff>10319</xdr:rowOff>
    </xdr:to>
    <xdr:cxnSp macro="">
      <xdr:nvCxnSpPr>
        <xdr:cNvPr id="22" name="Rechte verbindingslijn met pijl 21"/>
        <xdr:cNvCxnSpPr/>
      </xdr:nvCxnSpPr>
      <xdr:spPr>
        <a:xfrm rot="5400000">
          <a:off x="4438650" y="1514475"/>
          <a:ext cx="80010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570706</xdr:colOff>
      <xdr:row>117</xdr:row>
      <xdr:rowOff>181769</xdr:rowOff>
    </xdr:from>
    <xdr:to>
      <xdr:col>4</xdr:col>
      <xdr:colOff>572294</xdr:colOff>
      <xdr:row>122</xdr:row>
      <xdr:rowOff>29369</xdr:rowOff>
    </xdr:to>
    <xdr:cxnSp macro="">
      <xdr:nvCxnSpPr>
        <xdr:cNvPr id="23" name="Rechte verbindingslijn met pijl 22"/>
        <xdr:cNvCxnSpPr/>
      </xdr:nvCxnSpPr>
      <xdr:spPr>
        <a:xfrm rot="5400000">
          <a:off x="2609850" y="1533525"/>
          <a:ext cx="80010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85725</xdr:colOff>
      <xdr:row>119</xdr:row>
      <xdr:rowOff>104775</xdr:rowOff>
    </xdr:from>
    <xdr:to>
      <xdr:col>3</xdr:col>
      <xdr:colOff>314325</xdr:colOff>
      <xdr:row>119</xdr:row>
      <xdr:rowOff>106363</xdr:rowOff>
    </xdr:to>
    <xdr:cxnSp macro="">
      <xdr:nvCxnSpPr>
        <xdr:cNvPr id="25" name="Rechte verbindingslijn met pijl 24"/>
        <xdr:cNvCxnSpPr/>
      </xdr:nvCxnSpPr>
      <xdr:spPr>
        <a:xfrm>
          <a:off x="1304925" y="1438275"/>
          <a:ext cx="838200" cy="1588"/>
        </a:xfrm>
        <a:prstGeom prst="straightConnector1">
          <a:avLst/>
        </a:prstGeom>
        <a:ln w="22225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589756</xdr:colOff>
      <xdr:row>144</xdr:row>
      <xdr:rowOff>86519</xdr:rowOff>
    </xdr:from>
    <xdr:to>
      <xdr:col>1</xdr:col>
      <xdr:colOff>591344</xdr:colOff>
      <xdr:row>148</xdr:row>
      <xdr:rowOff>124619</xdr:rowOff>
    </xdr:to>
    <xdr:cxnSp macro="">
      <xdr:nvCxnSpPr>
        <xdr:cNvPr id="26" name="Rechte verbindingslijn met pijl 25"/>
        <xdr:cNvCxnSpPr/>
      </xdr:nvCxnSpPr>
      <xdr:spPr>
        <a:xfrm rot="5400000">
          <a:off x="800100" y="5057775"/>
          <a:ext cx="80010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561181</xdr:colOff>
      <xdr:row>135</xdr:row>
      <xdr:rowOff>181769</xdr:rowOff>
    </xdr:from>
    <xdr:to>
      <xdr:col>2</xdr:col>
      <xdr:colOff>562769</xdr:colOff>
      <xdr:row>140</xdr:row>
      <xdr:rowOff>29369</xdr:rowOff>
    </xdr:to>
    <xdr:cxnSp macro="">
      <xdr:nvCxnSpPr>
        <xdr:cNvPr id="27" name="Rechte verbindingslijn met pijl 26"/>
        <xdr:cNvCxnSpPr/>
      </xdr:nvCxnSpPr>
      <xdr:spPr>
        <a:xfrm rot="5400000">
          <a:off x="1381125" y="3438525"/>
          <a:ext cx="800100" cy="1588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123031</xdr:colOff>
      <xdr:row>135</xdr:row>
      <xdr:rowOff>181769</xdr:rowOff>
    </xdr:from>
    <xdr:to>
      <xdr:col>1</xdr:col>
      <xdr:colOff>124619</xdr:colOff>
      <xdr:row>140</xdr:row>
      <xdr:rowOff>29369</xdr:rowOff>
    </xdr:to>
    <xdr:cxnSp macro="">
      <xdr:nvCxnSpPr>
        <xdr:cNvPr id="28" name="Rechte verbindingslijn met pijl 27"/>
        <xdr:cNvCxnSpPr/>
      </xdr:nvCxnSpPr>
      <xdr:spPr>
        <a:xfrm rot="5400000">
          <a:off x="333375" y="3438525"/>
          <a:ext cx="800100" cy="1588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294481</xdr:colOff>
      <xdr:row>120</xdr:row>
      <xdr:rowOff>67469</xdr:rowOff>
    </xdr:from>
    <xdr:to>
      <xdr:col>3</xdr:col>
      <xdr:colOff>296069</xdr:colOff>
      <xdr:row>124</xdr:row>
      <xdr:rowOff>105569</xdr:rowOff>
    </xdr:to>
    <xdr:cxnSp macro="">
      <xdr:nvCxnSpPr>
        <xdr:cNvPr id="29" name="Rechte verbindingslijn met pijl 28"/>
        <xdr:cNvCxnSpPr/>
      </xdr:nvCxnSpPr>
      <xdr:spPr>
        <a:xfrm rot="5400000">
          <a:off x="1724025" y="1990725"/>
          <a:ext cx="800100" cy="1588"/>
        </a:xfrm>
        <a:prstGeom prst="straightConnector1">
          <a:avLst/>
        </a:prstGeom>
        <a:ln w="2540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190501</xdr:colOff>
      <xdr:row>145</xdr:row>
      <xdr:rowOff>105568</xdr:rowOff>
    </xdr:from>
    <xdr:to>
      <xdr:col>6</xdr:col>
      <xdr:colOff>191296</xdr:colOff>
      <xdr:row>149</xdr:row>
      <xdr:rowOff>133353</xdr:rowOff>
    </xdr:to>
    <xdr:cxnSp macro="">
      <xdr:nvCxnSpPr>
        <xdr:cNvPr id="30" name="Rechte verbindingslijn met pijl 29"/>
        <xdr:cNvCxnSpPr/>
      </xdr:nvCxnSpPr>
      <xdr:spPr>
        <a:xfrm rot="5400000">
          <a:off x="3453606" y="7167563"/>
          <a:ext cx="789785" cy="795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189706</xdr:colOff>
      <xdr:row>141</xdr:row>
      <xdr:rowOff>86519</xdr:rowOff>
    </xdr:from>
    <xdr:to>
      <xdr:col>6</xdr:col>
      <xdr:colOff>191294</xdr:colOff>
      <xdr:row>145</xdr:row>
      <xdr:rowOff>124619</xdr:rowOff>
    </xdr:to>
    <xdr:cxnSp macro="">
      <xdr:nvCxnSpPr>
        <xdr:cNvPr id="31" name="Rechte verbindingslijn met pijl 30"/>
        <xdr:cNvCxnSpPr/>
      </xdr:nvCxnSpPr>
      <xdr:spPr>
        <a:xfrm rot="5400000">
          <a:off x="3448050" y="4486275"/>
          <a:ext cx="80010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132556</xdr:colOff>
      <xdr:row>113</xdr:row>
      <xdr:rowOff>172244</xdr:rowOff>
    </xdr:from>
    <xdr:to>
      <xdr:col>6</xdr:col>
      <xdr:colOff>134144</xdr:colOff>
      <xdr:row>118</xdr:row>
      <xdr:rowOff>19844</xdr:rowOff>
    </xdr:to>
    <xdr:cxnSp macro="">
      <xdr:nvCxnSpPr>
        <xdr:cNvPr id="32" name="Rechte verbindingslijn met pijl 31"/>
        <xdr:cNvCxnSpPr/>
      </xdr:nvCxnSpPr>
      <xdr:spPr>
        <a:xfrm rot="5400000">
          <a:off x="3390900" y="762000"/>
          <a:ext cx="800100" cy="1588"/>
        </a:xfrm>
        <a:prstGeom prst="straightConnector1">
          <a:avLst/>
        </a:prstGeom>
        <a:ln w="2540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532606</xdr:colOff>
      <xdr:row>113</xdr:row>
      <xdr:rowOff>153194</xdr:rowOff>
    </xdr:from>
    <xdr:to>
      <xdr:col>6</xdr:col>
      <xdr:colOff>534194</xdr:colOff>
      <xdr:row>118</xdr:row>
      <xdr:rowOff>794</xdr:rowOff>
    </xdr:to>
    <xdr:cxnSp macro="">
      <xdr:nvCxnSpPr>
        <xdr:cNvPr id="33" name="Rechte verbindingslijn met pijl 32"/>
        <xdr:cNvCxnSpPr/>
      </xdr:nvCxnSpPr>
      <xdr:spPr>
        <a:xfrm rot="5400000">
          <a:off x="3790950" y="742950"/>
          <a:ext cx="800100" cy="1588"/>
        </a:xfrm>
        <a:prstGeom prst="straightConnector1">
          <a:avLst/>
        </a:prstGeom>
        <a:ln w="2540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295275</xdr:colOff>
      <xdr:row>118</xdr:row>
      <xdr:rowOff>47625</xdr:rowOff>
    </xdr:from>
    <xdr:to>
      <xdr:col>3</xdr:col>
      <xdr:colOff>295275</xdr:colOff>
      <xdr:row>120</xdr:row>
      <xdr:rowOff>85725</xdr:rowOff>
    </xdr:to>
    <xdr:cxnSp macro="">
      <xdr:nvCxnSpPr>
        <xdr:cNvPr id="35" name="Rechte verbindingslijn 34"/>
        <xdr:cNvCxnSpPr/>
      </xdr:nvCxnSpPr>
      <xdr:spPr>
        <a:xfrm rot="5400000" flipH="1" flipV="1">
          <a:off x="1914525" y="1400175"/>
          <a:ext cx="4191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581025</xdr:colOff>
      <xdr:row>115</xdr:row>
      <xdr:rowOff>123825</xdr:rowOff>
    </xdr:from>
    <xdr:to>
      <xdr:col>4</xdr:col>
      <xdr:colOff>581025</xdr:colOff>
      <xdr:row>117</xdr:row>
      <xdr:rowOff>161925</xdr:rowOff>
    </xdr:to>
    <xdr:cxnSp macro="">
      <xdr:nvCxnSpPr>
        <xdr:cNvPr id="42" name="Rechte verbindingslijn 41"/>
        <xdr:cNvCxnSpPr/>
      </xdr:nvCxnSpPr>
      <xdr:spPr>
        <a:xfrm rot="5400000" flipH="1" flipV="1">
          <a:off x="2809875" y="904875"/>
          <a:ext cx="4191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581025</xdr:colOff>
      <xdr:row>115</xdr:row>
      <xdr:rowOff>142875</xdr:rowOff>
    </xdr:from>
    <xdr:to>
      <xdr:col>7</xdr:col>
      <xdr:colOff>581025</xdr:colOff>
      <xdr:row>117</xdr:row>
      <xdr:rowOff>180975</xdr:rowOff>
    </xdr:to>
    <xdr:cxnSp macro="">
      <xdr:nvCxnSpPr>
        <xdr:cNvPr id="43" name="Rechte verbindingslijn 42"/>
        <xdr:cNvCxnSpPr/>
      </xdr:nvCxnSpPr>
      <xdr:spPr>
        <a:xfrm rot="5400000" flipH="1" flipV="1">
          <a:off x="4638675" y="923925"/>
          <a:ext cx="4191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542925</xdr:colOff>
      <xdr:row>116</xdr:row>
      <xdr:rowOff>47625</xdr:rowOff>
    </xdr:from>
    <xdr:to>
      <xdr:col>7</xdr:col>
      <xdr:colOff>590550</xdr:colOff>
      <xdr:row>116</xdr:row>
      <xdr:rowOff>49213</xdr:rowOff>
    </xdr:to>
    <xdr:cxnSp macro="">
      <xdr:nvCxnSpPr>
        <xdr:cNvPr id="44" name="Rechte verbindingslijn met pijl 43"/>
        <xdr:cNvCxnSpPr/>
      </xdr:nvCxnSpPr>
      <xdr:spPr>
        <a:xfrm>
          <a:off x="4200525" y="809625"/>
          <a:ext cx="657225" cy="1588"/>
        </a:xfrm>
        <a:prstGeom prst="straightConnector1">
          <a:avLst/>
        </a:prstGeom>
        <a:ln w="22225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581025</xdr:colOff>
      <xdr:row>116</xdr:row>
      <xdr:rowOff>47625</xdr:rowOff>
    </xdr:from>
    <xdr:to>
      <xdr:col>6</xdr:col>
      <xdr:colOff>133350</xdr:colOff>
      <xdr:row>116</xdr:row>
      <xdr:rowOff>49213</xdr:rowOff>
    </xdr:to>
    <xdr:cxnSp macro="">
      <xdr:nvCxnSpPr>
        <xdr:cNvPr id="45" name="Rechte verbindingslijn met pijl 44"/>
        <xdr:cNvCxnSpPr/>
      </xdr:nvCxnSpPr>
      <xdr:spPr>
        <a:xfrm>
          <a:off x="3019425" y="809625"/>
          <a:ext cx="771525" cy="1588"/>
        </a:xfrm>
        <a:prstGeom prst="straightConnector1">
          <a:avLst/>
        </a:prstGeom>
        <a:ln w="22225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156</xdr:row>
      <xdr:rowOff>9525</xdr:rowOff>
    </xdr:from>
    <xdr:to>
      <xdr:col>4</xdr:col>
      <xdr:colOff>323850</xdr:colOff>
      <xdr:row>156</xdr:row>
      <xdr:rowOff>11113</xdr:rowOff>
    </xdr:to>
    <xdr:cxnSp macro="">
      <xdr:nvCxnSpPr>
        <xdr:cNvPr id="49" name="Rechte verbindingslijn met pijl 48"/>
        <xdr:cNvCxnSpPr/>
      </xdr:nvCxnSpPr>
      <xdr:spPr>
        <a:xfrm>
          <a:off x="3067050" y="6105525"/>
          <a:ext cx="304800" cy="1588"/>
        </a:xfrm>
        <a:prstGeom prst="straightConnector1">
          <a:avLst/>
        </a:prstGeom>
        <a:ln w="25400">
          <a:solidFill>
            <a:srgbClr val="92D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304800</xdr:colOff>
      <xdr:row>161</xdr:row>
      <xdr:rowOff>9525</xdr:rowOff>
    </xdr:from>
    <xdr:to>
      <xdr:col>4</xdr:col>
      <xdr:colOff>28575</xdr:colOff>
      <xdr:row>161</xdr:row>
      <xdr:rowOff>28575</xdr:rowOff>
    </xdr:to>
    <xdr:cxnSp macro="">
      <xdr:nvCxnSpPr>
        <xdr:cNvPr id="52" name="Rechte verbindingslijn met pijl 51"/>
        <xdr:cNvCxnSpPr/>
      </xdr:nvCxnSpPr>
      <xdr:spPr>
        <a:xfrm flipV="1">
          <a:off x="2743200" y="7058025"/>
          <a:ext cx="333375" cy="19050"/>
        </a:xfrm>
        <a:prstGeom prst="straightConnector1">
          <a:avLst/>
        </a:prstGeom>
        <a:ln w="25400">
          <a:solidFill>
            <a:srgbClr val="92D05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18256</xdr:colOff>
      <xdr:row>158</xdr:row>
      <xdr:rowOff>161925</xdr:rowOff>
    </xdr:from>
    <xdr:to>
      <xdr:col>4</xdr:col>
      <xdr:colOff>19050</xdr:colOff>
      <xdr:row>160</xdr:row>
      <xdr:rowOff>181769</xdr:rowOff>
    </xdr:to>
    <xdr:cxnSp macro="">
      <xdr:nvCxnSpPr>
        <xdr:cNvPr id="54" name="Rechte verbindingslijn met pijl 53"/>
        <xdr:cNvCxnSpPr/>
      </xdr:nvCxnSpPr>
      <xdr:spPr>
        <a:xfrm rot="5400000" flipH="1" flipV="1">
          <a:off x="2866231" y="6838950"/>
          <a:ext cx="400844" cy="794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247650</xdr:colOff>
      <xdr:row>158</xdr:row>
      <xdr:rowOff>48419</xdr:rowOff>
    </xdr:from>
    <xdr:to>
      <xdr:col>3</xdr:col>
      <xdr:colOff>267494</xdr:colOff>
      <xdr:row>161</xdr:row>
      <xdr:rowOff>180975</xdr:rowOff>
    </xdr:to>
    <xdr:cxnSp macro="">
      <xdr:nvCxnSpPr>
        <xdr:cNvPr id="56" name="Rechte verbindingslijn met pijl 55"/>
        <xdr:cNvCxnSpPr/>
      </xdr:nvCxnSpPr>
      <xdr:spPr>
        <a:xfrm rot="5400000" flipH="1" flipV="1">
          <a:off x="2343944" y="6867525"/>
          <a:ext cx="704056" cy="19844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154</xdr:row>
      <xdr:rowOff>124619</xdr:rowOff>
    </xdr:from>
    <xdr:to>
      <xdr:col>4</xdr:col>
      <xdr:colOff>794</xdr:colOff>
      <xdr:row>156</xdr:row>
      <xdr:rowOff>9525</xdr:rowOff>
    </xdr:to>
    <xdr:cxnSp macro="">
      <xdr:nvCxnSpPr>
        <xdr:cNvPr id="57" name="Rechte verbindingslijn met pijl 56"/>
        <xdr:cNvCxnSpPr/>
      </xdr:nvCxnSpPr>
      <xdr:spPr>
        <a:xfrm rot="5400000" flipH="1" flipV="1">
          <a:off x="2915444" y="5972175"/>
          <a:ext cx="265906" cy="794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200025</xdr:colOff>
      <xdr:row>136</xdr:row>
      <xdr:rowOff>9525</xdr:rowOff>
    </xdr:from>
    <xdr:to>
      <xdr:col>6</xdr:col>
      <xdr:colOff>200025</xdr:colOff>
      <xdr:row>143</xdr:row>
      <xdr:rowOff>85725</xdr:rowOff>
    </xdr:to>
    <xdr:cxnSp macro="">
      <xdr:nvCxnSpPr>
        <xdr:cNvPr id="65" name="Rechte verbindingslijn 64"/>
        <xdr:cNvCxnSpPr/>
      </xdr:nvCxnSpPr>
      <xdr:spPr>
        <a:xfrm rot="5400000" flipH="1" flipV="1">
          <a:off x="3152775" y="3762375"/>
          <a:ext cx="1409700" cy="0"/>
        </a:xfrm>
        <a:prstGeom prst="line">
          <a:avLst/>
        </a:prstGeom>
        <a:ln w="158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153</xdr:row>
      <xdr:rowOff>9525</xdr:rowOff>
    </xdr:from>
    <xdr:to>
      <xdr:col>3</xdr:col>
      <xdr:colOff>266700</xdr:colOff>
      <xdr:row>158</xdr:row>
      <xdr:rowOff>104775</xdr:rowOff>
    </xdr:to>
    <xdr:cxnSp macro="">
      <xdr:nvCxnSpPr>
        <xdr:cNvPr id="66" name="Rechte verbindingslijn 65"/>
        <xdr:cNvCxnSpPr/>
      </xdr:nvCxnSpPr>
      <xdr:spPr>
        <a:xfrm rot="5400000" flipH="1" flipV="1">
          <a:off x="2181225" y="6057900"/>
          <a:ext cx="1047750" cy="0"/>
        </a:xfrm>
        <a:prstGeom prst="line">
          <a:avLst/>
        </a:prstGeom>
        <a:ln w="12700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590551</xdr:colOff>
      <xdr:row>135</xdr:row>
      <xdr:rowOff>85725</xdr:rowOff>
    </xdr:from>
    <xdr:to>
      <xdr:col>1</xdr:col>
      <xdr:colOff>590551</xdr:colOff>
      <xdr:row>140</xdr:row>
      <xdr:rowOff>76200</xdr:rowOff>
    </xdr:to>
    <xdr:cxnSp macro="">
      <xdr:nvCxnSpPr>
        <xdr:cNvPr id="67" name="Rechte verbindingslijn 66"/>
        <xdr:cNvCxnSpPr/>
      </xdr:nvCxnSpPr>
      <xdr:spPr>
        <a:xfrm rot="5400000" flipH="1" flipV="1">
          <a:off x="728663" y="5319713"/>
          <a:ext cx="942975" cy="0"/>
        </a:xfrm>
        <a:prstGeom prst="line">
          <a:avLst/>
        </a:prstGeom>
        <a:ln w="158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152</xdr:row>
      <xdr:rowOff>161925</xdr:rowOff>
    </xdr:from>
    <xdr:to>
      <xdr:col>4</xdr:col>
      <xdr:colOff>19050</xdr:colOff>
      <xdr:row>154</xdr:row>
      <xdr:rowOff>142875</xdr:rowOff>
    </xdr:to>
    <xdr:cxnSp macro="">
      <xdr:nvCxnSpPr>
        <xdr:cNvPr id="70" name="Rechte verbindingslijn 69"/>
        <xdr:cNvCxnSpPr/>
      </xdr:nvCxnSpPr>
      <xdr:spPr>
        <a:xfrm rot="5400000" flipH="1" flipV="1">
          <a:off x="2886075" y="7962900"/>
          <a:ext cx="361950" cy="0"/>
        </a:xfrm>
        <a:prstGeom prst="line">
          <a:avLst/>
        </a:prstGeom>
        <a:ln w="12700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155</xdr:row>
      <xdr:rowOff>180975</xdr:rowOff>
    </xdr:from>
    <xdr:to>
      <xdr:col>5</xdr:col>
      <xdr:colOff>190500</xdr:colOff>
      <xdr:row>156</xdr:row>
      <xdr:rowOff>9525</xdr:rowOff>
    </xdr:to>
    <xdr:cxnSp macro="">
      <xdr:nvCxnSpPr>
        <xdr:cNvPr id="74" name="Rechte verbindingslijn 73"/>
        <xdr:cNvCxnSpPr/>
      </xdr:nvCxnSpPr>
      <xdr:spPr>
        <a:xfrm flipV="1">
          <a:off x="3371850" y="6086475"/>
          <a:ext cx="476250" cy="19050"/>
        </a:xfrm>
        <a:prstGeom prst="line">
          <a:avLst/>
        </a:prstGeom>
        <a:ln w="12700">
          <a:solidFill>
            <a:srgbClr val="92D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</xdr:colOff>
      <xdr:row>160</xdr:row>
      <xdr:rowOff>161925</xdr:rowOff>
    </xdr:from>
    <xdr:to>
      <xdr:col>5</xdr:col>
      <xdr:colOff>180975</xdr:colOff>
      <xdr:row>161</xdr:row>
      <xdr:rowOff>9525</xdr:rowOff>
    </xdr:to>
    <xdr:cxnSp macro="">
      <xdr:nvCxnSpPr>
        <xdr:cNvPr id="75" name="Rechte verbindingslijn 74"/>
        <xdr:cNvCxnSpPr/>
      </xdr:nvCxnSpPr>
      <xdr:spPr>
        <a:xfrm flipV="1">
          <a:off x="3095625" y="7019925"/>
          <a:ext cx="742950" cy="38100"/>
        </a:xfrm>
        <a:prstGeom prst="line">
          <a:avLst/>
        </a:prstGeom>
        <a:ln w="12700">
          <a:solidFill>
            <a:srgbClr val="92D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153</xdr:row>
      <xdr:rowOff>95250</xdr:rowOff>
    </xdr:from>
    <xdr:to>
      <xdr:col>4</xdr:col>
      <xdr:colOff>19050</xdr:colOff>
      <xdr:row>153</xdr:row>
      <xdr:rowOff>114300</xdr:rowOff>
    </xdr:to>
    <xdr:cxnSp macro="">
      <xdr:nvCxnSpPr>
        <xdr:cNvPr id="80" name="Rechte verbindingslijn met pijl 79"/>
        <xdr:cNvCxnSpPr/>
      </xdr:nvCxnSpPr>
      <xdr:spPr>
        <a:xfrm flipV="1">
          <a:off x="2705100" y="5619750"/>
          <a:ext cx="361950" cy="19050"/>
        </a:xfrm>
        <a:prstGeom prst="straightConnector1">
          <a:avLst/>
        </a:prstGeom>
        <a:ln w="15875">
          <a:solidFill>
            <a:srgbClr val="FF00FF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94456</xdr:colOff>
      <xdr:row>156</xdr:row>
      <xdr:rowOff>794</xdr:rowOff>
    </xdr:from>
    <xdr:to>
      <xdr:col>5</xdr:col>
      <xdr:colOff>96044</xdr:colOff>
      <xdr:row>160</xdr:row>
      <xdr:rowOff>172244</xdr:rowOff>
    </xdr:to>
    <xdr:cxnSp macro="">
      <xdr:nvCxnSpPr>
        <xdr:cNvPr id="82" name="Rechte verbindingslijn met pijl 81"/>
        <xdr:cNvCxnSpPr/>
      </xdr:nvCxnSpPr>
      <xdr:spPr>
        <a:xfrm rot="5400000">
          <a:off x="3286125" y="6562725"/>
          <a:ext cx="933450" cy="1588"/>
        </a:xfrm>
        <a:prstGeom prst="straightConnector1">
          <a:avLst/>
        </a:prstGeom>
        <a:ln w="15875">
          <a:solidFill>
            <a:srgbClr val="92D05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542925</xdr:colOff>
      <xdr:row>140</xdr:row>
      <xdr:rowOff>66675</xdr:rowOff>
    </xdr:from>
    <xdr:to>
      <xdr:col>5</xdr:col>
      <xdr:colOff>200025</xdr:colOff>
      <xdr:row>140</xdr:row>
      <xdr:rowOff>68263</xdr:rowOff>
    </xdr:to>
    <xdr:cxnSp macro="">
      <xdr:nvCxnSpPr>
        <xdr:cNvPr id="85" name="Rechte verbindingslijn met pijl 84"/>
        <xdr:cNvCxnSpPr/>
      </xdr:nvCxnSpPr>
      <xdr:spPr>
        <a:xfrm>
          <a:off x="2981325" y="5781675"/>
          <a:ext cx="266700" cy="1588"/>
        </a:xfrm>
        <a:prstGeom prst="straightConnector1">
          <a:avLst/>
        </a:prstGeom>
        <a:ln w="15875">
          <a:solidFill>
            <a:srgbClr val="FF00FF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533400</xdr:colOff>
      <xdr:row>138</xdr:row>
      <xdr:rowOff>28575</xdr:rowOff>
    </xdr:from>
    <xdr:to>
      <xdr:col>6</xdr:col>
      <xdr:colOff>190500</xdr:colOff>
      <xdr:row>138</xdr:row>
      <xdr:rowOff>30163</xdr:rowOff>
    </xdr:to>
    <xdr:cxnSp macro="">
      <xdr:nvCxnSpPr>
        <xdr:cNvPr id="87" name="Rechte verbindingslijn met pijl 86"/>
        <xdr:cNvCxnSpPr/>
      </xdr:nvCxnSpPr>
      <xdr:spPr>
        <a:xfrm>
          <a:off x="2971800" y="5362575"/>
          <a:ext cx="876300" cy="1588"/>
        </a:xfrm>
        <a:prstGeom prst="straightConnector1">
          <a:avLst/>
        </a:prstGeom>
        <a:ln w="15875">
          <a:solidFill>
            <a:srgbClr val="FF00FF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</xdr:colOff>
      <xdr:row>138</xdr:row>
      <xdr:rowOff>9525</xdr:rowOff>
    </xdr:from>
    <xdr:to>
      <xdr:col>1</xdr:col>
      <xdr:colOff>590550</xdr:colOff>
      <xdr:row>138</xdr:row>
      <xdr:rowOff>11113</xdr:rowOff>
    </xdr:to>
    <xdr:cxnSp macro="">
      <xdr:nvCxnSpPr>
        <xdr:cNvPr id="89" name="Rechte verbindingslijn met pijl 88"/>
        <xdr:cNvCxnSpPr/>
      </xdr:nvCxnSpPr>
      <xdr:spPr>
        <a:xfrm>
          <a:off x="723900" y="3438525"/>
          <a:ext cx="476250" cy="1588"/>
        </a:xfrm>
        <a:prstGeom prst="straightConnector1">
          <a:avLst/>
        </a:prstGeom>
        <a:ln w="15875">
          <a:solidFill>
            <a:srgbClr val="FF00FF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590550</xdr:colOff>
      <xdr:row>138</xdr:row>
      <xdr:rowOff>9525</xdr:rowOff>
    </xdr:from>
    <xdr:to>
      <xdr:col>2</xdr:col>
      <xdr:colOff>552450</xdr:colOff>
      <xdr:row>138</xdr:row>
      <xdr:rowOff>11113</xdr:rowOff>
    </xdr:to>
    <xdr:cxnSp macro="">
      <xdr:nvCxnSpPr>
        <xdr:cNvPr id="91" name="Rechte verbindingslijn met pijl 90"/>
        <xdr:cNvCxnSpPr/>
      </xdr:nvCxnSpPr>
      <xdr:spPr>
        <a:xfrm>
          <a:off x="1200150" y="3438525"/>
          <a:ext cx="571500" cy="1588"/>
        </a:xfrm>
        <a:prstGeom prst="straightConnector1">
          <a:avLst/>
        </a:prstGeom>
        <a:ln w="15875">
          <a:solidFill>
            <a:srgbClr val="FF00FF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313531</xdr:colOff>
      <xdr:row>120</xdr:row>
      <xdr:rowOff>10319</xdr:rowOff>
    </xdr:from>
    <xdr:to>
      <xdr:col>6</xdr:col>
      <xdr:colOff>315119</xdr:colOff>
      <xdr:row>125</xdr:row>
      <xdr:rowOff>86519</xdr:rowOff>
    </xdr:to>
    <xdr:cxnSp macro="">
      <xdr:nvCxnSpPr>
        <xdr:cNvPr id="93" name="Rechte verbindingslijn met pijl 92"/>
        <xdr:cNvCxnSpPr/>
      </xdr:nvCxnSpPr>
      <xdr:spPr>
        <a:xfrm rot="5400000">
          <a:off x="3457575" y="3952875"/>
          <a:ext cx="1028700" cy="1588"/>
        </a:xfrm>
        <a:prstGeom prst="straightConnector1">
          <a:avLst/>
        </a:prstGeom>
        <a:ln w="317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476250</xdr:colOff>
      <xdr:row>130</xdr:row>
      <xdr:rowOff>794</xdr:rowOff>
    </xdr:from>
    <xdr:to>
      <xdr:col>6</xdr:col>
      <xdr:colOff>477044</xdr:colOff>
      <xdr:row>132</xdr:row>
      <xdr:rowOff>171450</xdr:rowOff>
    </xdr:to>
    <xdr:cxnSp macro="">
      <xdr:nvCxnSpPr>
        <xdr:cNvPr id="94" name="Rechte verbindingslijn met pijl 93"/>
        <xdr:cNvCxnSpPr/>
      </xdr:nvCxnSpPr>
      <xdr:spPr>
        <a:xfrm rot="5400000">
          <a:off x="3858419" y="3705225"/>
          <a:ext cx="551656" cy="794"/>
        </a:xfrm>
        <a:prstGeom prst="straightConnector1">
          <a:avLst/>
        </a:prstGeom>
        <a:ln w="31750">
          <a:solidFill>
            <a:srgbClr val="C0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130</xdr:row>
      <xdr:rowOff>10319</xdr:rowOff>
    </xdr:from>
    <xdr:to>
      <xdr:col>6</xdr:col>
      <xdr:colOff>134144</xdr:colOff>
      <xdr:row>132</xdr:row>
      <xdr:rowOff>161925</xdr:rowOff>
    </xdr:to>
    <xdr:cxnSp macro="">
      <xdr:nvCxnSpPr>
        <xdr:cNvPr id="95" name="Rechte verbindingslijn met pijl 94"/>
        <xdr:cNvCxnSpPr/>
      </xdr:nvCxnSpPr>
      <xdr:spPr>
        <a:xfrm rot="5400000">
          <a:off x="3525044" y="3705225"/>
          <a:ext cx="532606" cy="794"/>
        </a:xfrm>
        <a:prstGeom prst="straightConnector1">
          <a:avLst/>
        </a:prstGeom>
        <a:ln w="31750">
          <a:solidFill>
            <a:srgbClr val="C0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47625</xdr:colOff>
      <xdr:row>119</xdr:row>
      <xdr:rowOff>161925</xdr:rowOff>
    </xdr:from>
    <xdr:to>
      <xdr:col>2</xdr:col>
      <xdr:colOff>333375</xdr:colOff>
      <xdr:row>121</xdr:row>
      <xdr:rowOff>85725</xdr:rowOff>
    </xdr:to>
    <xdr:sp macro="" textlink="">
      <xdr:nvSpPr>
        <xdr:cNvPr id="98" name="Tekstvak 97"/>
        <xdr:cNvSpPr txBox="1"/>
      </xdr:nvSpPr>
      <xdr:spPr>
        <a:xfrm>
          <a:off x="1266825" y="1495425"/>
          <a:ext cx="2857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H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28575</xdr:colOff>
      <xdr:row>121</xdr:row>
      <xdr:rowOff>57150</xdr:rowOff>
    </xdr:from>
    <xdr:to>
      <xdr:col>3</xdr:col>
      <xdr:colOff>314325</xdr:colOff>
      <xdr:row>122</xdr:row>
      <xdr:rowOff>171450</xdr:rowOff>
    </xdr:to>
    <xdr:sp macro="" textlink="">
      <xdr:nvSpPr>
        <xdr:cNvPr id="99" name="Tekstvak 98"/>
        <xdr:cNvSpPr txBox="1"/>
      </xdr:nvSpPr>
      <xdr:spPr>
        <a:xfrm>
          <a:off x="1857375" y="1771650"/>
          <a:ext cx="2857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FF"/>
              </a:solidFill>
            </a:rPr>
            <a:t>H</a:t>
          </a:r>
        </a:p>
        <a:p>
          <a:endParaRPr lang="nl-NL" sz="1600" b="1">
            <a:solidFill>
              <a:srgbClr val="FF00FF"/>
            </a:solidFill>
          </a:endParaRPr>
        </a:p>
      </xdr:txBody>
    </xdr:sp>
    <xdr:clientData/>
  </xdr:twoCellAnchor>
  <xdr:twoCellAnchor>
    <xdr:from>
      <xdr:col>4</xdr:col>
      <xdr:colOff>419100</xdr:colOff>
      <xdr:row>122</xdr:row>
      <xdr:rowOff>57150</xdr:rowOff>
    </xdr:from>
    <xdr:to>
      <xdr:col>5</xdr:col>
      <xdr:colOff>104775</xdr:colOff>
      <xdr:row>124</xdr:row>
      <xdr:rowOff>9525</xdr:rowOff>
    </xdr:to>
    <xdr:sp macro="" textlink="">
      <xdr:nvSpPr>
        <xdr:cNvPr id="100" name="Tekstvak 99"/>
        <xdr:cNvSpPr txBox="1"/>
      </xdr:nvSpPr>
      <xdr:spPr>
        <a:xfrm>
          <a:off x="2857500" y="2343150"/>
          <a:ext cx="2952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B</a:t>
          </a:r>
        </a:p>
      </xdr:txBody>
    </xdr:sp>
    <xdr:clientData/>
  </xdr:twoCellAnchor>
  <xdr:twoCellAnchor>
    <xdr:from>
      <xdr:col>6</xdr:col>
      <xdr:colOff>504824</xdr:colOff>
      <xdr:row>131</xdr:row>
      <xdr:rowOff>19050</xdr:rowOff>
    </xdr:from>
    <xdr:to>
      <xdr:col>7</xdr:col>
      <xdr:colOff>533399</xdr:colOff>
      <xdr:row>132</xdr:row>
      <xdr:rowOff>133350</xdr:rowOff>
    </xdr:to>
    <xdr:sp macro="" textlink="">
      <xdr:nvSpPr>
        <xdr:cNvPr id="101" name="Tekstvak 100"/>
        <xdr:cNvSpPr txBox="1"/>
      </xdr:nvSpPr>
      <xdr:spPr>
        <a:xfrm>
          <a:off x="4162424" y="3638550"/>
          <a:ext cx="63817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C00000"/>
              </a:solidFill>
            </a:rPr>
            <a:t>G/2</a:t>
          </a:r>
        </a:p>
        <a:p>
          <a:endParaRPr lang="nl-NL" sz="1600" b="1">
            <a:solidFill>
              <a:srgbClr val="C00000"/>
            </a:solidFill>
          </a:endParaRPr>
        </a:p>
      </xdr:txBody>
    </xdr:sp>
    <xdr:clientData/>
  </xdr:twoCellAnchor>
  <xdr:twoCellAnchor>
    <xdr:from>
      <xdr:col>5</xdr:col>
      <xdr:colOff>247650</xdr:colOff>
      <xdr:row>131</xdr:row>
      <xdr:rowOff>0</xdr:rowOff>
    </xdr:from>
    <xdr:to>
      <xdr:col>6</xdr:col>
      <xdr:colOff>142875</xdr:colOff>
      <xdr:row>132</xdr:row>
      <xdr:rowOff>114300</xdr:rowOff>
    </xdr:to>
    <xdr:sp macro="" textlink="">
      <xdr:nvSpPr>
        <xdr:cNvPr id="102" name="Tekstvak 101"/>
        <xdr:cNvSpPr txBox="1"/>
      </xdr:nvSpPr>
      <xdr:spPr>
        <a:xfrm>
          <a:off x="3295650" y="3619500"/>
          <a:ext cx="5048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C00000"/>
              </a:solidFill>
            </a:rPr>
            <a:t>G/2</a:t>
          </a:r>
        </a:p>
        <a:p>
          <a:endParaRPr lang="nl-NL" sz="1600" b="1">
            <a:solidFill>
              <a:srgbClr val="C00000"/>
            </a:solidFill>
          </a:endParaRPr>
        </a:p>
      </xdr:txBody>
    </xdr:sp>
    <xdr:clientData/>
  </xdr:twoCellAnchor>
  <xdr:twoCellAnchor>
    <xdr:from>
      <xdr:col>7</xdr:col>
      <xdr:colOff>428625</xdr:colOff>
      <xdr:row>122</xdr:row>
      <xdr:rowOff>57150</xdr:rowOff>
    </xdr:from>
    <xdr:to>
      <xdr:col>8</xdr:col>
      <xdr:colOff>114300</xdr:colOff>
      <xdr:row>124</xdr:row>
      <xdr:rowOff>9525</xdr:rowOff>
    </xdr:to>
    <xdr:sp macro="" textlink="">
      <xdr:nvSpPr>
        <xdr:cNvPr id="103" name="Tekstvak 102"/>
        <xdr:cNvSpPr txBox="1"/>
      </xdr:nvSpPr>
      <xdr:spPr>
        <a:xfrm>
          <a:off x="4695825" y="2343150"/>
          <a:ext cx="2952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B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600075</xdr:colOff>
      <xdr:row>112</xdr:row>
      <xdr:rowOff>28575</xdr:rowOff>
    </xdr:from>
    <xdr:to>
      <xdr:col>6</xdr:col>
      <xdr:colOff>285750</xdr:colOff>
      <xdr:row>113</xdr:row>
      <xdr:rowOff>171450</xdr:rowOff>
    </xdr:to>
    <xdr:sp macro="" textlink="">
      <xdr:nvSpPr>
        <xdr:cNvPr id="104" name="Tekstvak 103"/>
        <xdr:cNvSpPr txBox="1"/>
      </xdr:nvSpPr>
      <xdr:spPr>
        <a:xfrm>
          <a:off x="3648075" y="409575"/>
          <a:ext cx="2952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B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390525</xdr:colOff>
      <xdr:row>112</xdr:row>
      <xdr:rowOff>28575</xdr:rowOff>
    </xdr:from>
    <xdr:to>
      <xdr:col>7</xdr:col>
      <xdr:colOff>76200</xdr:colOff>
      <xdr:row>113</xdr:row>
      <xdr:rowOff>171450</xdr:rowOff>
    </xdr:to>
    <xdr:sp macro="" textlink="">
      <xdr:nvSpPr>
        <xdr:cNvPr id="105" name="Tekstvak 104"/>
        <xdr:cNvSpPr txBox="1"/>
      </xdr:nvSpPr>
      <xdr:spPr>
        <a:xfrm>
          <a:off x="4048125" y="409575"/>
          <a:ext cx="2952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B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466725</xdr:colOff>
      <xdr:row>127</xdr:row>
      <xdr:rowOff>133350</xdr:rowOff>
    </xdr:from>
    <xdr:to>
      <xdr:col>6</xdr:col>
      <xdr:colOff>152400</xdr:colOff>
      <xdr:row>129</xdr:row>
      <xdr:rowOff>85725</xdr:rowOff>
    </xdr:to>
    <xdr:sp macro="" textlink="">
      <xdr:nvSpPr>
        <xdr:cNvPr id="106" name="Tekstvak 105"/>
        <xdr:cNvSpPr txBox="1"/>
      </xdr:nvSpPr>
      <xdr:spPr>
        <a:xfrm>
          <a:off x="3514725" y="3371850"/>
          <a:ext cx="2952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B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476250</xdr:colOff>
      <xdr:row>127</xdr:row>
      <xdr:rowOff>133350</xdr:rowOff>
    </xdr:from>
    <xdr:to>
      <xdr:col>7</xdr:col>
      <xdr:colOff>161925</xdr:colOff>
      <xdr:row>129</xdr:row>
      <xdr:rowOff>85725</xdr:rowOff>
    </xdr:to>
    <xdr:sp macro="" textlink="">
      <xdr:nvSpPr>
        <xdr:cNvPr id="107" name="Tekstvak 106"/>
        <xdr:cNvSpPr txBox="1"/>
      </xdr:nvSpPr>
      <xdr:spPr>
        <a:xfrm>
          <a:off x="4133850" y="3371850"/>
          <a:ext cx="2952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B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485774</xdr:colOff>
      <xdr:row>134</xdr:row>
      <xdr:rowOff>57150</xdr:rowOff>
    </xdr:from>
    <xdr:to>
      <xdr:col>1</xdr:col>
      <xdr:colOff>514349</xdr:colOff>
      <xdr:row>135</xdr:row>
      <xdr:rowOff>171450</xdr:rowOff>
    </xdr:to>
    <xdr:sp macro="" textlink="">
      <xdr:nvSpPr>
        <xdr:cNvPr id="108" name="Tekstvak 107"/>
        <xdr:cNvSpPr txBox="1"/>
      </xdr:nvSpPr>
      <xdr:spPr>
        <a:xfrm>
          <a:off x="485774" y="4629150"/>
          <a:ext cx="63817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G/2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295274</xdr:colOff>
      <xdr:row>134</xdr:row>
      <xdr:rowOff>76200</xdr:rowOff>
    </xdr:from>
    <xdr:to>
      <xdr:col>3</xdr:col>
      <xdr:colOff>323849</xdr:colOff>
      <xdr:row>136</xdr:row>
      <xdr:rowOff>0</xdr:rowOff>
    </xdr:to>
    <xdr:sp macro="" textlink="">
      <xdr:nvSpPr>
        <xdr:cNvPr id="109" name="Tekstvak 108"/>
        <xdr:cNvSpPr txBox="1"/>
      </xdr:nvSpPr>
      <xdr:spPr>
        <a:xfrm>
          <a:off x="1514474" y="4648200"/>
          <a:ext cx="63817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G/2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257174</xdr:colOff>
      <xdr:row>133</xdr:row>
      <xdr:rowOff>152400</xdr:rowOff>
    </xdr:from>
    <xdr:to>
      <xdr:col>5</xdr:col>
      <xdr:colOff>285749</xdr:colOff>
      <xdr:row>135</xdr:row>
      <xdr:rowOff>76200</xdr:rowOff>
    </xdr:to>
    <xdr:sp macro="" textlink="">
      <xdr:nvSpPr>
        <xdr:cNvPr id="110" name="Tekstvak 109"/>
        <xdr:cNvSpPr txBox="1"/>
      </xdr:nvSpPr>
      <xdr:spPr>
        <a:xfrm>
          <a:off x="2695574" y="4533900"/>
          <a:ext cx="63817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G/2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180974</xdr:colOff>
      <xdr:row>133</xdr:row>
      <xdr:rowOff>133350</xdr:rowOff>
    </xdr:from>
    <xdr:to>
      <xdr:col>8</xdr:col>
      <xdr:colOff>209549</xdr:colOff>
      <xdr:row>135</xdr:row>
      <xdr:rowOff>57150</xdr:rowOff>
    </xdr:to>
    <xdr:sp macro="" textlink="">
      <xdr:nvSpPr>
        <xdr:cNvPr id="111" name="Tekstvak 110"/>
        <xdr:cNvSpPr txBox="1"/>
      </xdr:nvSpPr>
      <xdr:spPr>
        <a:xfrm>
          <a:off x="4448174" y="4514850"/>
          <a:ext cx="63817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G/2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419099</xdr:colOff>
      <xdr:row>148</xdr:row>
      <xdr:rowOff>76200</xdr:rowOff>
    </xdr:from>
    <xdr:to>
      <xdr:col>2</xdr:col>
      <xdr:colOff>447674</xdr:colOff>
      <xdr:row>150</xdr:row>
      <xdr:rowOff>0</xdr:rowOff>
    </xdr:to>
    <xdr:sp macro="" textlink="">
      <xdr:nvSpPr>
        <xdr:cNvPr id="112" name="Tekstvak 111"/>
        <xdr:cNvSpPr txBox="1"/>
      </xdr:nvSpPr>
      <xdr:spPr>
        <a:xfrm>
          <a:off x="1028699" y="7315200"/>
          <a:ext cx="63817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G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28574</xdr:colOff>
      <xdr:row>149</xdr:row>
      <xdr:rowOff>114300</xdr:rowOff>
    </xdr:from>
    <xdr:to>
      <xdr:col>7</xdr:col>
      <xdr:colOff>57149</xdr:colOff>
      <xdr:row>152</xdr:row>
      <xdr:rowOff>38100</xdr:rowOff>
    </xdr:to>
    <xdr:sp macro="" textlink="">
      <xdr:nvSpPr>
        <xdr:cNvPr id="115" name="Tekstvak 114"/>
        <xdr:cNvSpPr txBox="1"/>
      </xdr:nvSpPr>
      <xdr:spPr>
        <a:xfrm>
          <a:off x="3686174" y="7543800"/>
          <a:ext cx="63817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G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oneCellAnchor>
    <xdr:from>
      <xdr:col>3</xdr:col>
      <xdr:colOff>299254</xdr:colOff>
      <xdr:row>151</xdr:row>
      <xdr:rowOff>128933</xdr:rowOff>
    </xdr:from>
    <xdr:ext cx="293478" cy="311496"/>
    <xdr:sp macro="" textlink="">
      <xdr:nvSpPr>
        <xdr:cNvPr id="116" name="Tekstvak 115"/>
        <xdr:cNvSpPr txBox="1"/>
      </xdr:nvSpPr>
      <xdr:spPr>
        <a:xfrm rot="21240502">
          <a:off x="2737654" y="7939433"/>
          <a:ext cx="293478" cy="311496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>
              <a:solidFill>
                <a:srgbClr val="FF00FF"/>
              </a:solidFill>
            </a:rPr>
            <a:t>A</a:t>
          </a:r>
        </a:p>
      </xdr:txBody>
    </xdr:sp>
    <xdr:clientData/>
  </xdr:oneCellAnchor>
  <xdr:oneCellAnchor>
    <xdr:from>
      <xdr:col>5</xdr:col>
      <xdr:colOff>247650</xdr:colOff>
      <xdr:row>137</xdr:row>
      <xdr:rowOff>9525</xdr:rowOff>
    </xdr:from>
    <xdr:ext cx="263727" cy="264560"/>
    <xdr:sp macro="" textlink="">
      <xdr:nvSpPr>
        <xdr:cNvPr id="122" name="Tekstvak 121"/>
        <xdr:cNvSpPr txBox="1"/>
      </xdr:nvSpPr>
      <xdr:spPr>
        <a:xfrm>
          <a:off x="3295650" y="6677025"/>
          <a:ext cx="2637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FF"/>
              </a:solidFill>
            </a:rPr>
            <a:t>B</a:t>
          </a:r>
        </a:p>
      </xdr:txBody>
    </xdr:sp>
    <xdr:clientData/>
  </xdr:oneCellAnchor>
  <xdr:oneCellAnchor>
    <xdr:from>
      <xdr:col>4</xdr:col>
      <xdr:colOff>523875</xdr:colOff>
      <xdr:row>140</xdr:row>
      <xdr:rowOff>47625</xdr:rowOff>
    </xdr:from>
    <xdr:ext cx="270139" cy="264560"/>
    <xdr:sp macro="" textlink="">
      <xdr:nvSpPr>
        <xdr:cNvPr id="123" name="Tekstvak 122"/>
        <xdr:cNvSpPr txBox="1"/>
      </xdr:nvSpPr>
      <xdr:spPr>
        <a:xfrm>
          <a:off x="2962275" y="7286625"/>
          <a:ext cx="27013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FF"/>
              </a:solidFill>
            </a:rPr>
            <a:t>A</a:t>
          </a:r>
        </a:p>
      </xdr:txBody>
    </xdr:sp>
    <xdr:clientData/>
  </xdr:oneCellAnchor>
  <xdr:oneCellAnchor>
    <xdr:from>
      <xdr:col>2</xdr:col>
      <xdr:colOff>9525</xdr:colOff>
      <xdr:row>136</xdr:row>
      <xdr:rowOff>142875</xdr:rowOff>
    </xdr:from>
    <xdr:ext cx="472886" cy="264560"/>
    <xdr:sp macro="" textlink="">
      <xdr:nvSpPr>
        <xdr:cNvPr id="124" name="Tekstvak 123"/>
        <xdr:cNvSpPr txBox="1"/>
      </xdr:nvSpPr>
      <xdr:spPr>
        <a:xfrm>
          <a:off x="1228725" y="5095875"/>
          <a:ext cx="47288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FF"/>
              </a:solidFill>
            </a:rPr>
            <a:t>ARM</a:t>
          </a:r>
        </a:p>
      </xdr:txBody>
    </xdr:sp>
    <xdr:clientData/>
  </xdr:oneCellAnchor>
  <xdr:oneCellAnchor>
    <xdr:from>
      <xdr:col>1</xdr:col>
      <xdr:colOff>133350</xdr:colOff>
      <xdr:row>136</xdr:row>
      <xdr:rowOff>133350</xdr:rowOff>
    </xdr:from>
    <xdr:ext cx="472886" cy="264560"/>
    <xdr:sp macro="" textlink="">
      <xdr:nvSpPr>
        <xdr:cNvPr id="125" name="Tekstvak 124"/>
        <xdr:cNvSpPr txBox="1"/>
      </xdr:nvSpPr>
      <xdr:spPr>
        <a:xfrm>
          <a:off x="742950" y="5086350"/>
          <a:ext cx="47288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FF"/>
              </a:solidFill>
            </a:rPr>
            <a:t>ARM</a:t>
          </a:r>
        </a:p>
      </xdr:txBody>
    </xdr:sp>
    <xdr:clientData/>
  </xdr:oneCellAnchor>
  <xdr:oneCellAnchor>
    <xdr:from>
      <xdr:col>5</xdr:col>
      <xdr:colOff>133350</xdr:colOff>
      <xdr:row>114</xdr:row>
      <xdr:rowOff>133350</xdr:rowOff>
    </xdr:from>
    <xdr:ext cx="472886" cy="264560"/>
    <xdr:sp macro="" textlink="">
      <xdr:nvSpPr>
        <xdr:cNvPr id="126" name="Tekstvak 125"/>
        <xdr:cNvSpPr txBox="1"/>
      </xdr:nvSpPr>
      <xdr:spPr>
        <a:xfrm>
          <a:off x="3181350" y="5657850"/>
          <a:ext cx="472886" cy="26456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ysClr val="windowText" lastClr="000000"/>
              </a:solidFill>
            </a:rPr>
            <a:t>ARM</a:t>
          </a:r>
        </a:p>
      </xdr:txBody>
    </xdr:sp>
    <xdr:clientData/>
  </xdr:oneCellAnchor>
  <xdr:oneCellAnchor>
    <xdr:from>
      <xdr:col>2</xdr:col>
      <xdr:colOff>285750</xdr:colOff>
      <xdr:row>118</xdr:row>
      <xdr:rowOff>76200</xdr:rowOff>
    </xdr:from>
    <xdr:ext cx="472886" cy="264560"/>
    <xdr:sp macro="" textlink="">
      <xdr:nvSpPr>
        <xdr:cNvPr id="127" name="Tekstvak 126"/>
        <xdr:cNvSpPr txBox="1"/>
      </xdr:nvSpPr>
      <xdr:spPr>
        <a:xfrm>
          <a:off x="1504950" y="1600200"/>
          <a:ext cx="47288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ysClr val="windowText" lastClr="000000"/>
              </a:solidFill>
            </a:rPr>
            <a:t>ARM</a:t>
          </a:r>
        </a:p>
      </xdr:txBody>
    </xdr:sp>
    <xdr:clientData/>
  </xdr:oneCellAnchor>
  <xdr:oneCellAnchor>
    <xdr:from>
      <xdr:col>7</xdr:col>
      <xdr:colOff>38100</xdr:colOff>
      <xdr:row>114</xdr:row>
      <xdr:rowOff>142875</xdr:rowOff>
    </xdr:from>
    <xdr:ext cx="472886" cy="264560"/>
    <xdr:sp macro="" textlink="">
      <xdr:nvSpPr>
        <xdr:cNvPr id="128" name="Tekstvak 127"/>
        <xdr:cNvSpPr txBox="1"/>
      </xdr:nvSpPr>
      <xdr:spPr>
        <a:xfrm>
          <a:off x="4305300" y="5667375"/>
          <a:ext cx="472886" cy="26456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ysClr val="windowText" lastClr="000000"/>
              </a:solidFill>
            </a:rPr>
            <a:t>ARM</a:t>
          </a:r>
        </a:p>
      </xdr:txBody>
    </xdr:sp>
    <xdr:clientData/>
  </xdr:oneCellAnchor>
  <xdr:oneCellAnchor>
    <xdr:from>
      <xdr:col>4</xdr:col>
      <xdr:colOff>408963</xdr:colOff>
      <xdr:row>157</xdr:row>
      <xdr:rowOff>152403</xdr:rowOff>
    </xdr:from>
    <xdr:ext cx="238740" cy="273666"/>
    <xdr:sp macro="" textlink="">
      <xdr:nvSpPr>
        <xdr:cNvPr id="129" name="Tekstvak 128"/>
        <xdr:cNvSpPr txBox="1"/>
      </xdr:nvSpPr>
      <xdr:spPr>
        <a:xfrm rot="16200000">
          <a:off x="3439500" y="9123366"/>
          <a:ext cx="273666" cy="23874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400" b="1">
              <a:solidFill>
                <a:srgbClr val="92D050"/>
              </a:solidFill>
            </a:rPr>
            <a:t>B</a:t>
          </a:r>
        </a:p>
      </xdr:txBody>
    </xdr:sp>
    <xdr:clientData/>
  </xdr:oneCellAnchor>
  <xdr:twoCellAnchor>
    <xdr:from>
      <xdr:col>4</xdr:col>
      <xdr:colOff>542925</xdr:colOff>
      <xdr:row>139</xdr:row>
      <xdr:rowOff>104775</xdr:rowOff>
    </xdr:from>
    <xdr:to>
      <xdr:col>4</xdr:col>
      <xdr:colOff>542925</xdr:colOff>
      <xdr:row>140</xdr:row>
      <xdr:rowOff>123825</xdr:rowOff>
    </xdr:to>
    <xdr:cxnSp macro="">
      <xdr:nvCxnSpPr>
        <xdr:cNvPr id="131" name="Rechte verbindingslijn 130"/>
        <xdr:cNvCxnSpPr/>
      </xdr:nvCxnSpPr>
      <xdr:spPr>
        <a:xfrm rot="5400000" flipH="1" flipV="1">
          <a:off x="2876550" y="5734050"/>
          <a:ext cx="209550" cy="0"/>
        </a:xfrm>
        <a:prstGeom prst="line">
          <a:avLst/>
        </a:prstGeom>
        <a:ln w="158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199231</xdr:colOff>
      <xdr:row>143</xdr:row>
      <xdr:rowOff>19844</xdr:rowOff>
    </xdr:from>
    <xdr:to>
      <xdr:col>5</xdr:col>
      <xdr:colOff>200819</xdr:colOff>
      <xdr:row>147</xdr:row>
      <xdr:rowOff>57944</xdr:rowOff>
    </xdr:to>
    <xdr:cxnSp macro="">
      <xdr:nvCxnSpPr>
        <xdr:cNvPr id="134" name="Rechte verbindingslijn met pijl 133"/>
        <xdr:cNvCxnSpPr/>
      </xdr:nvCxnSpPr>
      <xdr:spPr>
        <a:xfrm rot="5400000">
          <a:off x="2847975" y="6896100"/>
          <a:ext cx="80010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104775</xdr:colOff>
      <xdr:row>162</xdr:row>
      <xdr:rowOff>0</xdr:rowOff>
    </xdr:from>
    <xdr:to>
      <xdr:col>3</xdr:col>
      <xdr:colOff>457201</xdr:colOff>
      <xdr:row>163</xdr:row>
      <xdr:rowOff>114300</xdr:rowOff>
    </xdr:to>
    <xdr:sp macro="" textlink="">
      <xdr:nvSpPr>
        <xdr:cNvPr id="138" name="Tekstvak 137"/>
        <xdr:cNvSpPr txBox="1"/>
      </xdr:nvSpPr>
      <xdr:spPr>
        <a:xfrm>
          <a:off x="2543175" y="9906000"/>
          <a:ext cx="352426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G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57150</xdr:colOff>
      <xdr:row>152</xdr:row>
      <xdr:rowOff>104775</xdr:rowOff>
    </xdr:from>
    <xdr:to>
      <xdr:col>5</xdr:col>
      <xdr:colOff>533400</xdr:colOff>
      <xdr:row>155</xdr:row>
      <xdr:rowOff>47625</xdr:rowOff>
    </xdr:to>
    <xdr:cxnSp macro="">
      <xdr:nvCxnSpPr>
        <xdr:cNvPr id="144" name="Rechte verbindingslijn 143"/>
        <xdr:cNvCxnSpPr/>
      </xdr:nvCxnSpPr>
      <xdr:spPr>
        <a:xfrm rot="10800000" flipV="1">
          <a:off x="3105150" y="8105775"/>
          <a:ext cx="1085850" cy="5143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171450</xdr:colOff>
      <xdr:row>154</xdr:row>
      <xdr:rowOff>104775</xdr:rowOff>
    </xdr:from>
    <xdr:to>
      <xdr:col>5</xdr:col>
      <xdr:colOff>552450</xdr:colOff>
      <xdr:row>155</xdr:row>
      <xdr:rowOff>142875</xdr:rowOff>
    </xdr:to>
    <xdr:cxnSp macro="">
      <xdr:nvCxnSpPr>
        <xdr:cNvPr id="146" name="Rechte verbindingslijn 145"/>
        <xdr:cNvCxnSpPr/>
      </xdr:nvCxnSpPr>
      <xdr:spPr>
        <a:xfrm rot="10800000" flipV="1">
          <a:off x="3219450" y="8486775"/>
          <a:ext cx="990600" cy="228600"/>
        </a:xfrm>
        <a:prstGeom prst="line">
          <a:avLst/>
        </a:prstGeom>
        <a:ln>
          <a:solidFill>
            <a:srgbClr val="92D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160</xdr:row>
      <xdr:rowOff>28575</xdr:rowOff>
    </xdr:from>
    <xdr:to>
      <xdr:col>5</xdr:col>
      <xdr:colOff>533400</xdr:colOff>
      <xdr:row>162</xdr:row>
      <xdr:rowOff>123825</xdr:rowOff>
    </xdr:to>
    <xdr:cxnSp macro="">
      <xdr:nvCxnSpPr>
        <xdr:cNvPr id="148" name="Rechte verbindingslijn 147"/>
        <xdr:cNvCxnSpPr/>
      </xdr:nvCxnSpPr>
      <xdr:spPr>
        <a:xfrm rot="10800000">
          <a:off x="3124200" y="9553575"/>
          <a:ext cx="1066800" cy="4762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514350</xdr:colOff>
      <xdr:row>161</xdr:row>
      <xdr:rowOff>47625</xdr:rowOff>
    </xdr:from>
    <xdr:to>
      <xdr:col>5</xdr:col>
      <xdr:colOff>533400</xdr:colOff>
      <xdr:row>164</xdr:row>
      <xdr:rowOff>123825</xdr:rowOff>
    </xdr:to>
    <xdr:cxnSp macro="">
      <xdr:nvCxnSpPr>
        <xdr:cNvPr id="150" name="Rechte verbindingslijn 149"/>
        <xdr:cNvCxnSpPr/>
      </xdr:nvCxnSpPr>
      <xdr:spPr>
        <a:xfrm rot="10800000">
          <a:off x="2952750" y="9763125"/>
          <a:ext cx="1238250" cy="647700"/>
        </a:xfrm>
        <a:prstGeom prst="line">
          <a:avLst/>
        </a:prstGeom>
        <a:ln>
          <a:solidFill>
            <a:srgbClr val="92D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47625</xdr:colOff>
      <xdr:row>143</xdr:row>
      <xdr:rowOff>47625</xdr:rowOff>
    </xdr:from>
    <xdr:ext cx="323422" cy="342786"/>
    <xdr:sp macro="" textlink="">
      <xdr:nvSpPr>
        <xdr:cNvPr id="151" name="Tekstvak 150"/>
        <xdr:cNvSpPr txBox="1"/>
      </xdr:nvSpPr>
      <xdr:spPr>
        <a:xfrm>
          <a:off x="3095625" y="6524625"/>
          <a:ext cx="323422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600" b="1">
              <a:solidFill>
                <a:srgbClr val="FFFF00"/>
              </a:solidFill>
            </a:rPr>
            <a:t>O</a:t>
          </a:r>
        </a:p>
      </xdr:txBody>
    </xdr:sp>
    <xdr:clientData/>
  </xdr:oneCellAnchor>
  <xdr:oneCellAnchor>
    <xdr:from>
      <xdr:col>6</xdr:col>
      <xdr:colOff>390525</xdr:colOff>
      <xdr:row>117</xdr:row>
      <xdr:rowOff>142875</xdr:rowOff>
    </xdr:from>
    <xdr:ext cx="285719" cy="311496"/>
    <xdr:sp macro="" textlink="">
      <xdr:nvSpPr>
        <xdr:cNvPr id="152" name="Tekstvak 151"/>
        <xdr:cNvSpPr txBox="1"/>
      </xdr:nvSpPr>
      <xdr:spPr>
        <a:xfrm>
          <a:off x="4048125" y="6238875"/>
          <a:ext cx="28571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R</a:t>
          </a:r>
        </a:p>
      </xdr:txBody>
    </xdr:sp>
    <xdr:clientData/>
  </xdr:oneCellAnchor>
  <xdr:oneCellAnchor>
    <xdr:from>
      <xdr:col>5</xdr:col>
      <xdr:colOff>590550</xdr:colOff>
      <xdr:row>117</xdr:row>
      <xdr:rowOff>152400</xdr:rowOff>
    </xdr:from>
    <xdr:ext cx="260584" cy="311496"/>
    <xdr:sp macro="" textlink="">
      <xdr:nvSpPr>
        <xdr:cNvPr id="153" name="Tekstvak 152"/>
        <xdr:cNvSpPr txBox="1"/>
      </xdr:nvSpPr>
      <xdr:spPr>
        <a:xfrm>
          <a:off x="3638550" y="6248400"/>
          <a:ext cx="26058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L</a:t>
          </a:r>
        </a:p>
      </xdr:txBody>
    </xdr:sp>
    <xdr:clientData/>
  </xdr:oneCellAnchor>
  <xdr:oneCellAnchor>
    <xdr:from>
      <xdr:col>3</xdr:col>
      <xdr:colOff>142875</xdr:colOff>
      <xdr:row>124</xdr:row>
      <xdr:rowOff>76200</xdr:rowOff>
    </xdr:from>
    <xdr:ext cx="306109" cy="311496"/>
    <xdr:sp macro="" textlink="">
      <xdr:nvSpPr>
        <xdr:cNvPr id="154" name="Tekstvak 153"/>
        <xdr:cNvSpPr txBox="1"/>
      </xdr:nvSpPr>
      <xdr:spPr>
        <a:xfrm>
          <a:off x="1971675" y="2933700"/>
          <a:ext cx="30610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O</a:t>
          </a:r>
        </a:p>
      </xdr:txBody>
    </xdr:sp>
    <xdr:clientData/>
  </xdr:oneCellAnchor>
  <xdr:oneCellAnchor>
    <xdr:from>
      <xdr:col>6</xdr:col>
      <xdr:colOff>47625</xdr:colOff>
      <xdr:row>140</xdr:row>
      <xdr:rowOff>180975</xdr:rowOff>
    </xdr:from>
    <xdr:ext cx="333375" cy="330546"/>
    <xdr:sp macro="" textlink="">
      <xdr:nvSpPr>
        <xdr:cNvPr id="155" name="Tekstvak 154"/>
        <xdr:cNvSpPr txBox="1"/>
      </xdr:nvSpPr>
      <xdr:spPr>
        <a:xfrm>
          <a:off x="3705225" y="6086475"/>
          <a:ext cx="333375" cy="3305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600" b="1">
              <a:solidFill>
                <a:srgbClr val="FFFF00"/>
              </a:solidFill>
            </a:rPr>
            <a:t>R</a:t>
          </a:r>
        </a:p>
      </xdr:txBody>
    </xdr:sp>
    <xdr:clientData/>
  </xdr:oneCellAnchor>
  <xdr:oneCellAnchor>
    <xdr:from>
      <xdr:col>1</xdr:col>
      <xdr:colOff>447675</xdr:colOff>
      <xdr:row>141</xdr:row>
      <xdr:rowOff>38100</xdr:rowOff>
    </xdr:from>
    <xdr:ext cx="333375" cy="330546"/>
    <xdr:sp macro="" textlink="">
      <xdr:nvSpPr>
        <xdr:cNvPr id="156" name="Tekstvak 155"/>
        <xdr:cNvSpPr txBox="1"/>
      </xdr:nvSpPr>
      <xdr:spPr>
        <a:xfrm>
          <a:off x="1057275" y="6134100"/>
          <a:ext cx="333375" cy="3305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400" b="1">
              <a:solidFill>
                <a:srgbClr val="FFFF00"/>
              </a:solidFill>
            </a:rPr>
            <a:t>N</a:t>
          </a:r>
        </a:p>
      </xdr:txBody>
    </xdr:sp>
    <xdr:clientData/>
  </xdr:oneCellAnchor>
  <xdr:oneCellAnchor>
    <xdr:from>
      <xdr:col>2</xdr:col>
      <xdr:colOff>247650</xdr:colOff>
      <xdr:row>123</xdr:row>
      <xdr:rowOff>161925</xdr:rowOff>
    </xdr:from>
    <xdr:ext cx="552450" cy="274085"/>
    <xdr:sp macro="" textlink="">
      <xdr:nvSpPr>
        <xdr:cNvPr id="158" name="Tekstvak 157"/>
        <xdr:cNvSpPr txBox="1"/>
      </xdr:nvSpPr>
      <xdr:spPr>
        <a:xfrm>
          <a:off x="1466850" y="4162425"/>
          <a:ext cx="552450" cy="274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chemeClr val="tx2"/>
              </a:solidFill>
            </a:rPr>
            <a:t>ARM</a:t>
          </a:r>
        </a:p>
      </xdr:txBody>
    </xdr:sp>
    <xdr:clientData/>
  </xdr:oneCellAnchor>
  <xdr:twoCellAnchor>
    <xdr:from>
      <xdr:col>6</xdr:col>
      <xdr:colOff>276225</xdr:colOff>
      <xdr:row>122</xdr:row>
      <xdr:rowOff>76200</xdr:rowOff>
    </xdr:from>
    <xdr:to>
      <xdr:col>7</xdr:col>
      <xdr:colOff>38101</xdr:colOff>
      <xdr:row>124</xdr:row>
      <xdr:rowOff>0</xdr:rowOff>
    </xdr:to>
    <xdr:sp macro="" textlink="">
      <xdr:nvSpPr>
        <xdr:cNvPr id="160" name="Tekstvak 159"/>
        <xdr:cNvSpPr txBox="1"/>
      </xdr:nvSpPr>
      <xdr:spPr>
        <a:xfrm>
          <a:off x="3933825" y="3886200"/>
          <a:ext cx="37147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C00000"/>
              </a:solidFill>
            </a:rPr>
            <a:t>G</a:t>
          </a:r>
        </a:p>
        <a:p>
          <a:endParaRPr lang="nl-NL" sz="1600" b="1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304800</xdr:colOff>
      <xdr:row>125</xdr:row>
      <xdr:rowOff>85725</xdr:rowOff>
    </xdr:from>
    <xdr:to>
      <xdr:col>6</xdr:col>
      <xdr:colOff>304800</xdr:colOff>
      <xdr:row>132</xdr:row>
      <xdr:rowOff>161925</xdr:rowOff>
    </xdr:to>
    <xdr:cxnSp macro="">
      <xdr:nvCxnSpPr>
        <xdr:cNvPr id="162" name="Rechte verbindingslijn 161"/>
        <xdr:cNvCxnSpPr/>
      </xdr:nvCxnSpPr>
      <xdr:spPr>
        <a:xfrm rot="5400000">
          <a:off x="3257550" y="5172075"/>
          <a:ext cx="14097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132</xdr:row>
      <xdr:rowOff>85725</xdr:rowOff>
    </xdr:from>
    <xdr:to>
      <xdr:col>6</xdr:col>
      <xdr:colOff>476250</xdr:colOff>
      <xdr:row>132</xdr:row>
      <xdr:rowOff>87313</xdr:rowOff>
    </xdr:to>
    <xdr:cxnSp macro="">
      <xdr:nvCxnSpPr>
        <xdr:cNvPr id="165" name="Rechte verbindingslijn met pijl 164"/>
        <xdr:cNvCxnSpPr/>
      </xdr:nvCxnSpPr>
      <xdr:spPr>
        <a:xfrm>
          <a:off x="3943350" y="5800725"/>
          <a:ext cx="190500" cy="158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257175</xdr:colOff>
      <xdr:row>131</xdr:row>
      <xdr:rowOff>28575</xdr:rowOff>
    </xdr:from>
    <xdr:ext cx="249492" cy="264560"/>
    <xdr:sp macro="" textlink="">
      <xdr:nvSpPr>
        <xdr:cNvPr id="167" name="Tekstvak 166"/>
        <xdr:cNvSpPr txBox="1"/>
      </xdr:nvSpPr>
      <xdr:spPr>
        <a:xfrm>
          <a:off x="3914775" y="8791575"/>
          <a:ext cx="24949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ysClr val="windowText" lastClr="000000"/>
              </a:solidFill>
            </a:rPr>
            <a:t>S</a:t>
          </a:r>
        </a:p>
      </xdr:txBody>
    </xdr:sp>
    <xdr:clientData/>
  </xdr:oneCellAnchor>
  <xdr:oneCellAnchor>
    <xdr:from>
      <xdr:col>6</xdr:col>
      <xdr:colOff>171450</xdr:colOff>
      <xdr:row>118</xdr:row>
      <xdr:rowOff>180975</xdr:rowOff>
    </xdr:from>
    <xdr:ext cx="286040" cy="280205"/>
    <xdr:sp macro="" textlink="">
      <xdr:nvSpPr>
        <xdr:cNvPr id="168" name="Tekstvak 167"/>
        <xdr:cNvSpPr txBox="1"/>
      </xdr:nvSpPr>
      <xdr:spPr>
        <a:xfrm>
          <a:off x="3829050" y="3228975"/>
          <a:ext cx="28604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</a:t>
          </a:r>
        </a:p>
      </xdr:txBody>
    </xdr:sp>
    <xdr:clientData/>
  </xdr:oneCellAnchor>
  <xdr:twoCellAnchor editAs="oneCell">
    <xdr:from>
      <xdr:col>5</xdr:col>
      <xdr:colOff>0</xdr:colOff>
      <xdr:row>180</xdr:row>
      <xdr:rowOff>0</xdr:rowOff>
    </xdr:from>
    <xdr:to>
      <xdr:col>9</xdr:col>
      <xdr:colOff>419100</xdr:colOff>
      <xdr:row>190</xdr:row>
      <xdr:rowOff>0</xdr:rowOff>
    </xdr:to>
    <xdr:pic>
      <xdr:nvPicPr>
        <xdr:cNvPr id="169" name="Picture 6" descr="Bekijk de afbeelding op ware grootte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38400" y="6667500"/>
          <a:ext cx="2857500" cy="1905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209550</xdr:colOff>
      <xdr:row>182</xdr:row>
      <xdr:rowOff>142875</xdr:rowOff>
    </xdr:from>
    <xdr:to>
      <xdr:col>6</xdr:col>
      <xdr:colOff>209550</xdr:colOff>
      <xdr:row>187</xdr:row>
      <xdr:rowOff>28575</xdr:rowOff>
    </xdr:to>
    <xdr:cxnSp macro="">
      <xdr:nvCxnSpPr>
        <xdr:cNvPr id="170" name="Rechte verbindingslijn 169"/>
        <xdr:cNvCxnSpPr/>
      </xdr:nvCxnSpPr>
      <xdr:spPr>
        <a:xfrm rot="5400000" flipH="1" flipV="1">
          <a:off x="2838450" y="7610475"/>
          <a:ext cx="838200" cy="0"/>
        </a:xfrm>
        <a:prstGeom prst="line">
          <a:avLst/>
        </a:prstGeom>
        <a:ln w="158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532606</xdr:colOff>
      <xdr:row>178</xdr:row>
      <xdr:rowOff>67469</xdr:rowOff>
    </xdr:from>
    <xdr:to>
      <xdr:col>5</xdr:col>
      <xdr:colOff>534194</xdr:colOff>
      <xdr:row>182</xdr:row>
      <xdr:rowOff>105569</xdr:rowOff>
    </xdr:to>
    <xdr:cxnSp macro="">
      <xdr:nvCxnSpPr>
        <xdr:cNvPr id="171" name="Rechte verbindingslijn met pijl 170"/>
        <xdr:cNvCxnSpPr/>
      </xdr:nvCxnSpPr>
      <xdr:spPr>
        <a:xfrm rot="5400000">
          <a:off x="2571750" y="6753225"/>
          <a:ext cx="800100" cy="1588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494506</xdr:colOff>
      <xdr:row>178</xdr:row>
      <xdr:rowOff>29369</xdr:rowOff>
    </xdr:from>
    <xdr:to>
      <xdr:col>8</xdr:col>
      <xdr:colOff>496094</xdr:colOff>
      <xdr:row>182</xdr:row>
      <xdr:rowOff>67469</xdr:rowOff>
    </xdr:to>
    <xdr:cxnSp macro="">
      <xdr:nvCxnSpPr>
        <xdr:cNvPr id="172" name="Rechte verbindingslijn met pijl 171"/>
        <xdr:cNvCxnSpPr/>
      </xdr:nvCxnSpPr>
      <xdr:spPr>
        <a:xfrm rot="5400000">
          <a:off x="4362450" y="6715125"/>
          <a:ext cx="800100" cy="1588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190501</xdr:colOff>
      <xdr:row>188</xdr:row>
      <xdr:rowOff>105568</xdr:rowOff>
    </xdr:from>
    <xdr:to>
      <xdr:col>7</xdr:col>
      <xdr:colOff>191298</xdr:colOff>
      <xdr:row>192</xdr:row>
      <xdr:rowOff>104775</xdr:rowOff>
    </xdr:to>
    <xdr:cxnSp macro="">
      <xdr:nvCxnSpPr>
        <xdr:cNvPr id="173" name="Rechte verbindingslijn met pijl 172"/>
        <xdr:cNvCxnSpPr/>
      </xdr:nvCxnSpPr>
      <xdr:spPr>
        <a:xfrm rot="5400000">
          <a:off x="4077496" y="21250273"/>
          <a:ext cx="761207" cy="797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189706</xdr:colOff>
      <xdr:row>184</xdr:row>
      <xdr:rowOff>86519</xdr:rowOff>
    </xdr:from>
    <xdr:to>
      <xdr:col>7</xdr:col>
      <xdr:colOff>191294</xdr:colOff>
      <xdr:row>188</xdr:row>
      <xdr:rowOff>124619</xdr:rowOff>
    </xdr:to>
    <xdr:cxnSp macro="">
      <xdr:nvCxnSpPr>
        <xdr:cNvPr id="174" name="Rechte verbindingslijn met pijl 173"/>
        <xdr:cNvCxnSpPr/>
      </xdr:nvCxnSpPr>
      <xdr:spPr>
        <a:xfrm rot="5400000">
          <a:off x="3448050" y="7915275"/>
          <a:ext cx="80010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200025</xdr:colOff>
      <xdr:row>179</xdr:row>
      <xdr:rowOff>9525</xdr:rowOff>
    </xdr:from>
    <xdr:to>
      <xdr:col>7</xdr:col>
      <xdr:colOff>200025</xdr:colOff>
      <xdr:row>186</xdr:row>
      <xdr:rowOff>85725</xdr:rowOff>
    </xdr:to>
    <xdr:cxnSp macro="">
      <xdr:nvCxnSpPr>
        <xdr:cNvPr id="175" name="Rechte verbindingslijn 174"/>
        <xdr:cNvCxnSpPr/>
      </xdr:nvCxnSpPr>
      <xdr:spPr>
        <a:xfrm rot="5400000" flipH="1" flipV="1">
          <a:off x="3152775" y="7191375"/>
          <a:ext cx="1409700" cy="0"/>
        </a:xfrm>
        <a:prstGeom prst="line">
          <a:avLst/>
        </a:prstGeom>
        <a:ln w="158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542925</xdr:colOff>
      <xdr:row>183</xdr:row>
      <xdr:rowOff>66675</xdr:rowOff>
    </xdr:from>
    <xdr:to>
      <xdr:col>6</xdr:col>
      <xdr:colOff>200025</xdr:colOff>
      <xdr:row>183</xdr:row>
      <xdr:rowOff>68263</xdr:rowOff>
    </xdr:to>
    <xdr:cxnSp macro="">
      <xdr:nvCxnSpPr>
        <xdr:cNvPr id="176" name="Rechte verbindingslijn met pijl 175"/>
        <xdr:cNvCxnSpPr/>
      </xdr:nvCxnSpPr>
      <xdr:spPr>
        <a:xfrm>
          <a:off x="2981325" y="7305675"/>
          <a:ext cx="266700" cy="1588"/>
        </a:xfrm>
        <a:prstGeom prst="straightConnector1">
          <a:avLst/>
        </a:prstGeom>
        <a:ln w="15875">
          <a:solidFill>
            <a:srgbClr val="FF00FF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181</xdr:row>
      <xdr:rowOff>28575</xdr:rowOff>
    </xdr:from>
    <xdr:to>
      <xdr:col>7</xdr:col>
      <xdr:colOff>190500</xdr:colOff>
      <xdr:row>181</xdr:row>
      <xdr:rowOff>30163</xdr:rowOff>
    </xdr:to>
    <xdr:cxnSp macro="">
      <xdr:nvCxnSpPr>
        <xdr:cNvPr id="177" name="Rechte verbindingslijn met pijl 176"/>
        <xdr:cNvCxnSpPr/>
      </xdr:nvCxnSpPr>
      <xdr:spPr>
        <a:xfrm>
          <a:off x="2971800" y="6886575"/>
          <a:ext cx="876300" cy="1588"/>
        </a:xfrm>
        <a:prstGeom prst="straightConnector1">
          <a:avLst/>
        </a:prstGeom>
        <a:ln w="15875">
          <a:solidFill>
            <a:srgbClr val="FF00FF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257174</xdr:colOff>
      <xdr:row>177</xdr:row>
      <xdr:rowOff>0</xdr:rowOff>
    </xdr:from>
    <xdr:to>
      <xdr:col>6</xdr:col>
      <xdr:colOff>285749</xdr:colOff>
      <xdr:row>178</xdr:row>
      <xdr:rowOff>76200</xdr:rowOff>
    </xdr:to>
    <xdr:sp macro="" textlink="">
      <xdr:nvSpPr>
        <xdr:cNvPr id="178" name="Tekstvak 177"/>
        <xdr:cNvSpPr txBox="1"/>
      </xdr:nvSpPr>
      <xdr:spPr>
        <a:xfrm>
          <a:off x="2695574" y="6057900"/>
          <a:ext cx="63817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G/2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180974</xdr:colOff>
      <xdr:row>177</xdr:row>
      <xdr:rowOff>0</xdr:rowOff>
    </xdr:from>
    <xdr:to>
      <xdr:col>9</xdr:col>
      <xdr:colOff>209549</xdr:colOff>
      <xdr:row>178</xdr:row>
      <xdr:rowOff>57150</xdr:rowOff>
    </xdr:to>
    <xdr:sp macro="" textlink="">
      <xdr:nvSpPr>
        <xdr:cNvPr id="179" name="Tekstvak 178"/>
        <xdr:cNvSpPr txBox="1"/>
      </xdr:nvSpPr>
      <xdr:spPr>
        <a:xfrm>
          <a:off x="4448174" y="6038850"/>
          <a:ext cx="63817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</a:rPr>
            <a:t>G/2</a:t>
          </a:r>
        </a:p>
        <a:p>
          <a:endParaRPr lang="nl-NL" sz="1600" b="1">
            <a:solidFill>
              <a:srgbClr val="FF0000"/>
            </a:solidFill>
          </a:endParaRPr>
        </a:p>
      </xdr:txBody>
    </xdr:sp>
    <xdr:clientData/>
  </xdr:twoCellAnchor>
  <xdr:oneCellAnchor>
    <xdr:from>
      <xdr:col>6</xdr:col>
      <xdr:colOff>247650</xdr:colOff>
      <xdr:row>180</xdr:row>
      <xdr:rowOff>9525</xdr:rowOff>
    </xdr:from>
    <xdr:ext cx="263727" cy="264560"/>
    <xdr:sp macro="" textlink="">
      <xdr:nvSpPr>
        <xdr:cNvPr id="180" name="Tekstvak 179"/>
        <xdr:cNvSpPr txBox="1"/>
      </xdr:nvSpPr>
      <xdr:spPr>
        <a:xfrm>
          <a:off x="3295650" y="6677025"/>
          <a:ext cx="2637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FF"/>
              </a:solidFill>
            </a:rPr>
            <a:t>B</a:t>
          </a:r>
        </a:p>
      </xdr:txBody>
    </xdr:sp>
    <xdr:clientData/>
  </xdr:oneCellAnchor>
  <xdr:oneCellAnchor>
    <xdr:from>
      <xdr:col>5</xdr:col>
      <xdr:colOff>523875</xdr:colOff>
      <xdr:row>183</xdr:row>
      <xdr:rowOff>47625</xdr:rowOff>
    </xdr:from>
    <xdr:ext cx="270139" cy="264560"/>
    <xdr:sp macro="" textlink="">
      <xdr:nvSpPr>
        <xdr:cNvPr id="181" name="Tekstvak 180"/>
        <xdr:cNvSpPr txBox="1"/>
      </xdr:nvSpPr>
      <xdr:spPr>
        <a:xfrm>
          <a:off x="2962275" y="7286625"/>
          <a:ext cx="27013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FF"/>
              </a:solidFill>
            </a:rPr>
            <a:t>A</a:t>
          </a:r>
        </a:p>
      </xdr:txBody>
    </xdr:sp>
    <xdr:clientData/>
  </xdr:oneCellAnchor>
  <xdr:twoCellAnchor>
    <xdr:from>
      <xdr:col>5</xdr:col>
      <xdr:colOff>542925</xdr:colOff>
      <xdr:row>182</xdr:row>
      <xdr:rowOff>104775</xdr:rowOff>
    </xdr:from>
    <xdr:to>
      <xdr:col>5</xdr:col>
      <xdr:colOff>542925</xdr:colOff>
      <xdr:row>183</xdr:row>
      <xdr:rowOff>123825</xdr:rowOff>
    </xdr:to>
    <xdr:cxnSp macro="">
      <xdr:nvCxnSpPr>
        <xdr:cNvPr id="182" name="Rechte verbindingslijn 181"/>
        <xdr:cNvCxnSpPr/>
      </xdr:nvCxnSpPr>
      <xdr:spPr>
        <a:xfrm rot="5400000" flipH="1" flipV="1">
          <a:off x="2876550" y="7258050"/>
          <a:ext cx="209550" cy="0"/>
        </a:xfrm>
        <a:prstGeom prst="line">
          <a:avLst/>
        </a:prstGeom>
        <a:ln w="158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199231</xdr:colOff>
      <xdr:row>186</xdr:row>
      <xdr:rowOff>19844</xdr:rowOff>
    </xdr:from>
    <xdr:to>
      <xdr:col>6</xdr:col>
      <xdr:colOff>200819</xdr:colOff>
      <xdr:row>190</xdr:row>
      <xdr:rowOff>57944</xdr:rowOff>
    </xdr:to>
    <xdr:cxnSp macro="">
      <xdr:nvCxnSpPr>
        <xdr:cNvPr id="183" name="Rechte verbindingslijn met pijl 182"/>
        <xdr:cNvCxnSpPr/>
      </xdr:nvCxnSpPr>
      <xdr:spPr>
        <a:xfrm rot="5400000">
          <a:off x="2847975" y="8229600"/>
          <a:ext cx="80010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47625</xdr:colOff>
      <xdr:row>186</xdr:row>
      <xdr:rowOff>47625</xdr:rowOff>
    </xdr:from>
    <xdr:ext cx="323422" cy="342786"/>
    <xdr:sp macro="" textlink="">
      <xdr:nvSpPr>
        <xdr:cNvPr id="184" name="Tekstvak 183"/>
        <xdr:cNvSpPr txBox="1"/>
      </xdr:nvSpPr>
      <xdr:spPr>
        <a:xfrm>
          <a:off x="3095625" y="7858125"/>
          <a:ext cx="323422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600" b="1">
              <a:solidFill>
                <a:srgbClr val="FFFF00"/>
              </a:solidFill>
            </a:rPr>
            <a:t>O</a:t>
          </a:r>
        </a:p>
      </xdr:txBody>
    </xdr:sp>
    <xdr:clientData/>
  </xdr:oneCellAnchor>
  <xdr:oneCellAnchor>
    <xdr:from>
      <xdr:col>7</xdr:col>
      <xdr:colOff>47625</xdr:colOff>
      <xdr:row>183</xdr:row>
      <xdr:rowOff>180975</xdr:rowOff>
    </xdr:from>
    <xdr:ext cx="333375" cy="330546"/>
    <xdr:sp macro="" textlink="">
      <xdr:nvSpPr>
        <xdr:cNvPr id="185" name="Tekstvak 184"/>
        <xdr:cNvSpPr txBox="1"/>
      </xdr:nvSpPr>
      <xdr:spPr>
        <a:xfrm>
          <a:off x="3705225" y="7419975"/>
          <a:ext cx="333375" cy="3305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600" b="1">
              <a:solidFill>
                <a:srgbClr val="FFFF00"/>
              </a:solidFill>
            </a:rPr>
            <a:t>R</a:t>
          </a:r>
        </a:p>
      </xdr:txBody>
    </xdr:sp>
    <xdr:clientData/>
  </xdr:oneCellAnchor>
  <xdr:twoCellAnchor>
    <xdr:from>
      <xdr:col>5</xdr:col>
      <xdr:colOff>0</xdr:colOff>
      <xdr:row>211</xdr:row>
      <xdr:rowOff>180975</xdr:rowOff>
    </xdr:from>
    <xdr:to>
      <xdr:col>10</xdr:col>
      <xdr:colOff>323850</xdr:colOff>
      <xdr:row>211</xdr:row>
      <xdr:rowOff>182563</xdr:rowOff>
    </xdr:to>
    <xdr:cxnSp macro="">
      <xdr:nvCxnSpPr>
        <xdr:cNvPr id="187" name="Rechte verbindingslijn met pijl 186"/>
        <xdr:cNvCxnSpPr/>
      </xdr:nvCxnSpPr>
      <xdr:spPr>
        <a:xfrm>
          <a:off x="1219200" y="17135475"/>
          <a:ext cx="3371850" cy="1588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608806</xdr:colOff>
      <xdr:row>205</xdr:row>
      <xdr:rowOff>104775</xdr:rowOff>
    </xdr:from>
    <xdr:to>
      <xdr:col>5</xdr:col>
      <xdr:colOff>0</xdr:colOff>
      <xdr:row>217</xdr:row>
      <xdr:rowOff>29369</xdr:rowOff>
    </xdr:to>
    <xdr:cxnSp macro="">
      <xdr:nvCxnSpPr>
        <xdr:cNvPr id="190" name="Rechte verbindingslijn met pijl 189"/>
        <xdr:cNvCxnSpPr/>
      </xdr:nvCxnSpPr>
      <xdr:spPr>
        <a:xfrm rot="5400000" flipH="1" flipV="1">
          <a:off x="113506" y="17021175"/>
          <a:ext cx="2210594" cy="794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513556</xdr:colOff>
      <xdr:row>211</xdr:row>
      <xdr:rowOff>143669</xdr:rowOff>
    </xdr:from>
    <xdr:to>
      <xdr:col>5</xdr:col>
      <xdr:colOff>515144</xdr:colOff>
      <xdr:row>215</xdr:row>
      <xdr:rowOff>181769</xdr:rowOff>
    </xdr:to>
    <xdr:cxnSp macro="">
      <xdr:nvCxnSpPr>
        <xdr:cNvPr id="193" name="Rechte verbindingslijn met pijl 192"/>
        <xdr:cNvCxnSpPr/>
      </xdr:nvCxnSpPr>
      <xdr:spPr>
        <a:xfrm rot="5400000">
          <a:off x="3162300" y="40624125"/>
          <a:ext cx="800100" cy="1588"/>
        </a:xfrm>
        <a:prstGeom prst="straightConnector1">
          <a:avLst/>
        </a:prstGeom>
        <a:ln w="2540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561181</xdr:colOff>
      <xdr:row>207</xdr:row>
      <xdr:rowOff>143669</xdr:rowOff>
    </xdr:from>
    <xdr:to>
      <xdr:col>8</xdr:col>
      <xdr:colOff>562769</xdr:colOff>
      <xdr:row>211</xdr:row>
      <xdr:rowOff>181769</xdr:rowOff>
    </xdr:to>
    <xdr:cxnSp macro="">
      <xdr:nvCxnSpPr>
        <xdr:cNvPr id="194" name="Rechte verbindingslijn met pijl 193"/>
        <xdr:cNvCxnSpPr/>
      </xdr:nvCxnSpPr>
      <xdr:spPr>
        <a:xfrm rot="5400000">
          <a:off x="5038725" y="39862125"/>
          <a:ext cx="800100" cy="1588"/>
        </a:xfrm>
        <a:prstGeom prst="straightConnector1">
          <a:avLst/>
        </a:prstGeom>
        <a:ln w="2540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227806</xdr:colOff>
      <xdr:row>211</xdr:row>
      <xdr:rowOff>162719</xdr:rowOff>
    </xdr:from>
    <xdr:to>
      <xdr:col>7</xdr:col>
      <xdr:colOff>229394</xdr:colOff>
      <xdr:row>216</xdr:row>
      <xdr:rowOff>10319</xdr:rowOff>
    </xdr:to>
    <xdr:cxnSp macro="">
      <xdr:nvCxnSpPr>
        <xdr:cNvPr id="195" name="Rechte verbindingslijn met pijl 194"/>
        <xdr:cNvCxnSpPr/>
      </xdr:nvCxnSpPr>
      <xdr:spPr>
        <a:xfrm rot="5400000">
          <a:off x="2266950" y="17516475"/>
          <a:ext cx="800100" cy="1588"/>
        </a:xfrm>
        <a:prstGeom prst="straightConnector1">
          <a:avLst/>
        </a:prstGeom>
        <a:ln w="25400">
          <a:solidFill>
            <a:srgbClr val="FF000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227806</xdr:colOff>
      <xdr:row>207</xdr:row>
      <xdr:rowOff>143669</xdr:rowOff>
    </xdr:from>
    <xdr:to>
      <xdr:col>7</xdr:col>
      <xdr:colOff>229394</xdr:colOff>
      <xdr:row>211</xdr:row>
      <xdr:rowOff>181769</xdr:rowOff>
    </xdr:to>
    <xdr:cxnSp macro="">
      <xdr:nvCxnSpPr>
        <xdr:cNvPr id="196" name="Rechte verbindingslijn met pijl 195"/>
        <xdr:cNvCxnSpPr/>
      </xdr:nvCxnSpPr>
      <xdr:spPr>
        <a:xfrm rot="5400000">
          <a:off x="2266950" y="16735425"/>
          <a:ext cx="800100" cy="1588"/>
        </a:xfrm>
        <a:prstGeom prst="straightConnector1">
          <a:avLst/>
        </a:prstGeom>
        <a:ln w="25400">
          <a:solidFill>
            <a:srgbClr val="FF000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211</xdr:row>
      <xdr:rowOff>180975</xdr:rowOff>
    </xdr:from>
    <xdr:to>
      <xdr:col>7</xdr:col>
      <xdr:colOff>209550</xdr:colOff>
      <xdr:row>216</xdr:row>
      <xdr:rowOff>9525</xdr:rowOff>
    </xdr:to>
    <xdr:sp macro="" textlink="">
      <xdr:nvSpPr>
        <xdr:cNvPr id="202" name="Rechthoek 201"/>
        <xdr:cNvSpPr/>
      </xdr:nvSpPr>
      <xdr:spPr>
        <a:xfrm>
          <a:off x="3562350" y="40262175"/>
          <a:ext cx="914400" cy="781050"/>
        </a:xfrm>
        <a:prstGeom prst="rect">
          <a:avLst/>
        </a:prstGeom>
        <a:solidFill>
          <a:srgbClr val="FF0000">
            <a:alpha val="33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247650</xdr:colOff>
      <xdr:row>207</xdr:row>
      <xdr:rowOff>171450</xdr:rowOff>
    </xdr:from>
    <xdr:to>
      <xdr:col>8</xdr:col>
      <xdr:colOff>552450</xdr:colOff>
      <xdr:row>212</xdr:row>
      <xdr:rowOff>0</xdr:rowOff>
    </xdr:to>
    <xdr:sp macro="" textlink="">
      <xdr:nvSpPr>
        <xdr:cNvPr id="203" name="Rechthoek 202"/>
        <xdr:cNvSpPr/>
      </xdr:nvSpPr>
      <xdr:spPr>
        <a:xfrm>
          <a:off x="4514850" y="39490650"/>
          <a:ext cx="914400" cy="781050"/>
        </a:xfrm>
        <a:prstGeom prst="rect">
          <a:avLst/>
        </a:prstGeom>
        <a:solidFill>
          <a:srgbClr val="FF0000">
            <a:alpha val="33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533400</xdr:colOff>
      <xdr:row>216</xdr:row>
      <xdr:rowOff>0</xdr:rowOff>
    </xdr:from>
    <xdr:to>
      <xdr:col>7</xdr:col>
      <xdr:colOff>247650</xdr:colOff>
      <xdr:row>216</xdr:row>
      <xdr:rowOff>1</xdr:rowOff>
    </xdr:to>
    <xdr:cxnSp macro="">
      <xdr:nvCxnSpPr>
        <xdr:cNvPr id="205" name="Rechte verbindingslijn 204"/>
        <xdr:cNvCxnSpPr/>
      </xdr:nvCxnSpPr>
      <xdr:spPr>
        <a:xfrm flipV="1">
          <a:off x="3581400" y="41033700"/>
          <a:ext cx="933450" cy="1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209550</xdr:colOff>
      <xdr:row>207</xdr:row>
      <xdr:rowOff>171450</xdr:rowOff>
    </xdr:from>
    <xdr:to>
      <xdr:col>8</xdr:col>
      <xdr:colOff>590550</xdr:colOff>
      <xdr:row>207</xdr:row>
      <xdr:rowOff>171450</xdr:rowOff>
    </xdr:to>
    <xdr:cxnSp macro="">
      <xdr:nvCxnSpPr>
        <xdr:cNvPr id="206" name="Rechte verbindingslijn 205"/>
        <xdr:cNvCxnSpPr/>
      </xdr:nvCxnSpPr>
      <xdr:spPr>
        <a:xfrm>
          <a:off x="4476750" y="39490650"/>
          <a:ext cx="990600" cy="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223</xdr:row>
      <xdr:rowOff>180975</xdr:rowOff>
    </xdr:from>
    <xdr:to>
      <xdr:col>10</xdr:col>
      <xdr:colOff>323850</xdr:colOff>
      <xdr:row>223</xdr:row>
      <xdr:rowOff>182563</xdr:rowOff>
    </xdr:to>
    <xdr:cxnSp macro="">
      <xdr:nvCxnSpPr>
        <xdr:cNvPr id="209" name="Rechte verbindingslijn met pijl 208"/>
        <xdr:cNvCxnSpPr/>
      </xdr:nvCxnSpPr>
      <xdr:spPr>
        <a:xfrm>
          <a:off x="1219200" y="17135475"/>
          <a:ext cx="3371850" cy="1588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608806</xdr:colOff>
      <xdr:row>218</xdr:row>
      <xdr:rowOff>105569</xdr:rowOff>
    </xdr:from>
    <xdr:to>
      <xdr:col>5</xdr:col>
      <xdr:colOff>794</xdr:colOff>
      <xdr:row>229</xdr:row>
      <xdr:rowOff>29369</xdr:rowOff>
    </xdr:to>
    <xdr:cxnSp macro="">
      <xdr:nvCxnSpPr>
        <xdr:cNvPr id="210" name="Rechte verbindingslijn met pijl 209"/>
        <xdr:cNvCxnSpPr/>
      </xdr:nvCxnSpPr>
      <xdr:spPr>
        <a:xfrm rot="5400000" flipH="1" flipV="1">
          <a:off x="209550" y="17116425"/>
          <a:ext cx="2019300" cy="1588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224</xdr:row>
      <xdr:rowOff>9525</xdr:rowOff>
    </xdr:from>
    <xdr:to>
      <xdr:col>8</xdr:col>
      <xdr:colOff>552450</xdr:colOff>
      <xdr:row>228</xdr:row>
      <xdr:rowOff>28575</xdr:rowOff>
    </xdr:to>
    <xdr:cxnSp macro="">
      <xdr:nvCxnSpPr>
        <xdr:cNvPr id="220" name="Rechte verbindingslijn 219"/>
        <xdr:cNvCxnSpPr/>
      </xdr:nvCxnSpPr>
      <xdr:spPr>
        <a:xfrm rot="10800000" flipV="1">
          <a:off x="2667000" y="19631025"/>
          <a:ext cx="933450" cy="7810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223</xdr:row>
      <xdr:rowOff>180975</xdr:rowOff>
    </xdr:from>
    <xdr:to>
      <xdr:col>7</xdr:col>
      <xdr:colOff>228600</xdr:colOff>
      <xdr:row>228</xdr:row>
      <xdr:rowOff>28575</xdr:rowOff>
    </xdr:to>
    <xdr:cxnSp macro="">
      <xdr:nvCxnSpPr>
        <xdr:cNvPr id="222" name="Rechte verbindingslijn 221"/>
        <xdr:cNvCxnSpPr/>
      </xdr:nvCxnSpPr>
      <xdr:spPr>
        <a:xfrm>
          <a:off x="1733550" y="19611975"/>
          <a:ext cx="933450" cy="8001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209550</xdr:colOff>
      <xdr:row>207</xdr:row>
      <xdr:rowOff>28575</xdr:rowOff>
    </xdr:from>
    <xdr:ext cx="406650" cy="264560"/>
    <xdr:sp macro="" textlink="">
      <xdr:nvSpPr>
        <xdr:cNvPr id="224" name="Tekstvak 223"/>
        <xdr:cNvSpPr txBox="1"/>
      </xdr:nvSpPr>
      <xdr:spPr>
        <a:xfrm>
          <a:off x="2647950" y="39347775"/>
          <a:ext cx="406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G/2</a:t>
          </a:r>
        </a:p>
      </xdr:txBody>
    </xdr:sp>
    <xdr:clientData/>
  </xdr:oneCellAnchor>
  <xdr:oneCellAnchor>
    <xdr:from>
      <xdr:col>4</xdr:col>
      <xdr:colOff>190500</xdr:colOff>
      <xdr:row>215</xdr:row>
      <xdr:rowOff>28575</xdr:rowOff>
    </xdr:from>
    <xdr:ext cx="481735" cy="264560"/>
    <xdr:sp macro="" textlink="">
      <xdr:nvSpPr>
        <xdr:cNvPr id="225" name="Tekstvak 224"/>
        <xdr:cNvSpPr txBox="1"/>
      </xdr:nvSpPr>
      <xdr:spPr>
        <a:xfrm>
          <a:off x="800100" y="17745075"/>
          <a:ext cx="4817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- G/2</a:t>
          </a:r>
        </a:p>
      </xdr:txBody>
    </xdr:sp>
    <xdr:clientData/>
  </xdr:oneCellAnchor>
  <xdr:twoCellAnchor>
    <xdr:from>
      <xdr:col>5</xdr:col>
      <xdr:colOff>552450</xdr:colOff>
      <xdr:row>224</xdr:row>
      <xdr:rowOff>9525</xdr:rowOff>
    </xdr:from>
    <xdr:to>
      <xdr:col>8</xdr:col>
      <xdr:colOff>533400</xdr:colOff>
      <xdr:row>228</xdr:row>
      <xdr:rowOff>9525</xdr:rowOff>
    </xdr:to>
    <xdr:sp macro="" textlink="">
      <xdr:nvSpPr>
        <xdr:cNvPr id="228" name="Gelijkbenige driehoek 227"/>
        <xdr:cNvSpPr/>
      </xdr:nvSpPr>
      <xdr:spPr>
        <a:xfrm rot="10800000">
          <a:off x="1771650" y="19631025"/>
          <a:ext cx="1809750" cy="762000"/>
        </a:xfrm>
        <a:prstGeom prst="triangle">
          <a:avLst/>
        </a:prstGeom>
        <a:solidFill>
          <a:srgbClr val="FF0000">
            <a:alpha val="33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228600</xdr:colOff>
      <xdr:row>216</xdr:row>
      <xdr:rowOff>9525</xdr:rowOff>
    </xdr:from>
    <xdr:to>
      <xdr:col>7</xdr:col>
      <xdr:colOff>228600</xdr:colOff>
      <xdr:row>228</xdr:row>
      <xdr:rowOff>28575</xdr:rowOff>
    </xdr:to>
    <xdr:cxnSp macro="">
      <xdr:nvCxnSpPr>
        <xdr:cNvPr id="227" name="Rechte verbindingslijn 226"/>
        <xdr:cNvCxnSpPr/>
      </xdr:nvCxnSpPr>
      <xdr:spPr>
        <a:xfrm rot="5400000">
          <a:off x="1419225" y="19164300"/>
          <a:ext cx="24955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180976</xdr:colOff>
      <xdr:row>190</xdr:row>
      <xdr:rowOff>161925</xdr:rowOff>
    </xdr:from>
    <xdr:to>
      <xdr:col>6</xdr:col>
      <xdr:colOff>200027</xdr:colOff>
      <xdr:row>225</xdr:row>
      <xdr:rowOff>57155</xdr:rowOff>
    </xdr:to>
    <xdr:cxnSp macro="">
      <xdr:nvCxnSpPr>
        <xdr:cNvPr id="230" name="Rechte verbindingslijn 229"/>
        <xdr:cNvCxnSpPr/>
      </xdr:nvCxnSpPr>
      <xdr:spPr>
        <a:xfrm rot="16200000" flipH="1">
          <a:off x="1804987" y="22579014"/>
          <a:ext cx="4086230" cy="1905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225</xdr:row>
      <xdr:rowOff>57150</xdr:rowOff>
    </xdr:from>
    <xdr:to>
      <xdr:col>6</xdr:col>
      <xdr:colOff>266700</xdr:colOff>
      <xdr:row>225</xdr:row>
      <xdr:rowOff>57150</xdr:rowOff>
    </xdr:to>
    <xdr:cxnSp macro="">
      <xdr:nvCxnSpPr>
        <xdr:cNvPr id="236" name="Rechte verbindingslijn 235"/>
        <xdr:cNvCxnSpPr/>
      </xdr:nvCxnSpPr>
      <xdr:spPr>
        <a:xfrm>
          <a:off x="1962150" y="19869150"/>
          <a:ext cx="1333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81</xdr:row>
      <xdr:rowOff>180975</xdr:rowOff>
    </xdr:from>
    <xdr:to>
      <xdr:col>2</xdr:col>
      <xdr:colOff>361950</xdr:colOff>
      <xdr:row>81</xdr:row>
      <xdr:rowOff>180975</xdr:rowOff>
    </xdr:to>
    <xdr:cxnSp macro="">
      <xdr:nvCxnSpPr>
        <xdr:cNvPr id="133" name="Rechte verbindingslijn 132"/>
        <xdr:cNvCxnSpPr/>
      </xdr:nvCxnSpPr>
      <xdr:spPr>
        <a:xfrm>
          <a:off x="609600" y="1514475"/>
          <a:ext cx="971550" cy="0"/>
        </a:xfrm>
        <a:prstGeom prst="line">
          <a:avLst/>
        </a:prstGeom>
        <a:ln w="444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79</xdr:row>
      <xdr:rowOff>180975</xdr:rowOff>
    </xdr:from>
    <xdr:to>
      <xdr:col>1</xdr:col>
      <xdr:colOff>0</xdr:colOff>
      <xdr:row>84</xdr:row>
      <xdr:rowOff>66675</xdr:rowOff>
    </xdr:to>
    <xdr:cxnSp macro="">
      <xdr:nvCxnSpPr>
        <xdr:cNvPr id="136" name="Rechte verbindingslijn 135"/>
        <xdr:cNvCxnSpPr/>
      </xdr:nvCxnSpPr>
      <xdr:spPr>
        <a:xfrm rot="5400000">
          <a:off x="800100" y="1171575"/>
          <a:ext cx="83820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457200</xdr:colOff>
      <xdr:row>80</xdr:row>
      <xdr:rowOff>47625</xdr:rowOff>
    </xdr:from>
    <xdr:to>
      <xdr:col>1</xdr:col>
      <xdr:colOff>0</xdr:colOff>
      <xdr:row>80</xdr:row>
      <xdr:rowOff>142875</xdr:rowOff>
    </xdr:to>
    <xdr:cxnSp macro="">
      <xdr:nvCxnSpPr>
        <xdr:cNvPr id="139" name="Rechte verbindingslijn 138"/>
        <xdr:cNvCxnSpPr/>
      </xdr:nvCxnSpPr>
      <xdr:spPr>
        <a:xfrm rot="10800000" flipV="1">
          <a:off x="1066800" y="809625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457200</xdr:colOff>
      <xdr:row>80</xdr:row>
      <xdr:rowOff>152400</xdr:rowOff>
    </xdr:from>
    <xdr:to>
      <xdr:col>1</xdr:col>
      <xdr:colOff>0</xdr:colOff>
      <xdr:row>81</xdr:row>
      <xdr:rowOff>57150</xdr:rowOff>
    </xdr:to>
    <xdr:cxnSp macro="">
      <xdr:nvCxnSpPr>
        <xdr:cNvPr id="140" name="Rechte verbindingslijn 139"/>
        <xdr:cNvCxnSpPr/>
      </xdr:nvCxnSpPr>
      <xdr:spPr>
        <a:xfrm rot="10800000" flipV="1">
          <a:off x="1066800" y="914400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457200</xdr:colOff>
      <xdr:row>83</xdr:row>
      <xdr:rowOff>85725</xdr:rowOff>
    </xdr:from>
    <xdr:to>
      <xdr:col>1</xdr:col>
      <xdr:colOff>0</xdr:colOff>
      <xdr:row>83</xdr:row>
      <xdr:rowOff>180975</xdr:rowOff>
    </xdr:to>
    <xdr:cxnSp macro="">
      <xdr:nvCxnSpPr>
        <xdr:cNvPr id="141" name="Rechte verbindingslijn 140"/>
        <xdr:cNvCxnSpPr/>
      </xdr:nvCxnSpPr>
      <xdr:spPr>
        <a:xfrm rot="10800000" flipV="1">
          <a:off x="1066800" y="1419225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438150</xdr:colOff>
      <xdr:row>81</xdr:row>
      <xdr:rowOff>85725</xdr:rowOff>
    </xdr:from>
    <xdr:to>
      <xdr:col>0</xdr:col>
      <xdr:colOff>590550</xdr:colOff>
      <xdr:row>81</xdr:row>
      <xdr:rowOff>180975</xdr:rowOff>
    </xdr:to>
    <xdr:cxnSp macro="">
      <xdr:nvCxnSpPr>
        <xdr:cNvPr id="142" name="Rechte verbindingslijn 141"/>
        <xdr:cNvCxnSpPr/>
      </xdr:nvCxnSpPr>
      <xdr:spPr>
        <a:xfrm rot="10800000" flipV="1">
          <a:off x="1047750" y="1038225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457200</xdr:colOff>
      <xdr:row>82</xdr:row>
      <xdr:rowOff>9525</xdr:rowOff>
    </xdr:from>
    <xdr:to>
      <xdr:col>1</xdr:col>
      <xdr:colOff>0</xdr:colOff>
      <xdr:row>82</xdr:row>
      <xdr:rowOff>104775</xdr:rowOff>
    </xdr:to>
    <xdr:cxnSp macro="">
      <xdr:nvCxnSpPr>
        <xdr:cNvPr id="143" name="Rechte verbindingslijn 142"/>
        <xdr:cNvCxnSpPr/>
      </xdr:nvCxnSpPr>
      <xdr:spPr>
        <a:xfrm rot="10800000" flipV="1">
          <a:off x="1066800" y="1152525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457200</xdr:colOff>
      <xdr:row>82</xdr:row>
      <xdr:rowOff>161925</xdr:rowOff>
    </xdr:from>
    <xdr:to>
      <xdr:col>1</xdr:col>
      <xdr:colOff>0</xdr:colOff>
      <xdr:row>83</xdr:row>
      <xdr:rowOff>66675</xdr:rowOff>
    </xdr:to>
    <xdr:cxnSp macro="">
      <xdr:nvCxnSpPr>
        <xdr:cNvPr id="145" name="Rechte verbindingslijn 144"/>
        <xdr:cNvCxnSpPr/>
      </xdr:nvCxnSpPr>
      <xdr:spPr>
        <a:xfrm rot="10800000" flipV="1">
          <a:off x="1066800" y="1304925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476250</xdr:colOff>
      <xdr:row>83</xdr:row>
      <xdr:rowOff>180975</xdr:rowOff>
    </xdr:from>
    <xdr:to>
      <xdr:col>1</xdr:col>
      <xdr:colOff>19050</xdr:colOff>
      <xdr:row>84</xdr:row>
      <xdr:rowOff>85725</xdr:rowOff>
    </xdr:to>
    <xdr:cxnSp macro="">
      <xdr:nvCxnSpPr>
        <xdr:cNvPr id="147" name="Rechte verbindingslijn 146"/>
        <xdr:cNvCxnSpPr/>
      </xdr:nvCxnSpPr>
      <xdr:spPr>
        <a:xfrm rot="10800000" flipV="1">
          <a:off x="1085850" y="1514475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342106</xdr:colOff>
      <xdr:row>79</xdr:row>
      <xdr:rowOff>181769</xdr:rowOff>
    </xdr:from>
    <xdr:to>
      <xdr:col>2</xdr:col>
      <xdr:colOff>343694</xdr:colOff>
      <xdr:row>81</xdr:row>
      <xdr:rowOff>181769</xdr:rowOff>
    </xdr:to>
    <xdr:cxnSp macro="">
      <xdr:nvCxnSpPr>
        <xdr:cNvPr id="157" name="Rechte verbindingslijn met pijl 156"/>
        <xdr:cNvCxnSpPr/>
      </xdr:nvCxnSpPr>
      <xdr:spPr>
        <a:xfrm rot="5400000">
          <a:off x="1371600" y="1323975"/>
          <a:ext cx="381000" cy="15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352379</xdr:colOff>
      <xdr:row>81</xdr:row>
      <xdr:rowOff>25242</xdr:rowOff>
    </xdr:from>
    <xdr:to>
      <xdr:col>1</xdr:col>
      <xdr:colOff>10986</xdr:colOff>
      <xdr:row>82</xdr:row>
      <xdr:rowOff>89048</xdr:rowOff>
    </xdr:to>
    <xdr:sp macro="" textlink="">
      <xdr:nvSpPr>
        <xdr:cNvPr id="163" name="Boog 162"/>
        <xdr:cNvSpPr/>
      </xdr:nvSpPr>
      <xdr:spPr>
        <a:xfrm rot="7491037">
          <a:off x="968930" y="970791"/>
          <a:ext cx="254306" cy="268207"/>
        </a:xfrm>
        <a:prstGeom prst="arc">
          <a:avLst>
            <a:gd name="adj1" fmla="val 17300077"/>
            <a:gd name="adj2" fmla="val 11564395"/>
          </a:avLst>
        </a:prstGeom>
        <a:ln w="25400">
          <a:solidFill>
            <a:srgbClr val="FF00FF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322051</xdr:colOff>
      <xdr:row>80</xdr:row>
      <xdr:rowOff>175757</xdr:rowOff>
    </xdr:from>
    <xdr:to>
      <xdr:col>3</xdr:col>
      <xdr:colOff>564818</xdr:colOff>
      <xdr:row>82</xdr:row>
      <xdr:rowOff>27291</xdr:rowOff>
    </xdr:to>
    <xdr:sp macro="" textlink="">
      <xdr:nvSpPr>
        <xdr:cNvPr id="164" name="Boog 163"/>
        <xdr:cNvSpPr/>
      </xdr:nvSpPr>
      <xdr:spPr>
        <a:xfrm rot="7506080">
          <a:off x="3375168" y="932640"/>
          <a:ext cx="232534" cy="242767"/>
        </a:xfrm>
        <a:prstGeom prst="arc">
          <a:avLst>
            <a:gd name="adj1" fmla="val 17300077"/>
            <a:gd name="adj2" fmla="val 12054563"/>
          </a:avLst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608806</xdr:colOff>
      <xdr:row>82</xdr:row>
      <xdr:rowOff>10319</xdr:rowOff>
    </xdr:from>
    <xdr:to>
      <xdr:col>1</xdr:col>
      <xdr:colOff>794</xdr:colOff>
      <xdr:row>84</xdr:row>
      <xdr:rowOff>10319</xdr:rowOff>
    </xdr:to>
    <xdr:cxnSp macro="">
      <xdr:nvCxnSpPr>
        <xdr:cNvPr id="166" name="Rechte verbindingslijn met pijl 165"/>
        <xdr:cNvCxnSpPr/>
      </xdr:nvCxnSpPr>
      <xdr:spPr>
        <a:xfrm rot="5400000">
          <a:off x="1028700" y="1343025"/>
          <a:ext cx="381000" cy="1588"/>
        </a:xfrm>
        <a:prstGeom prst="straightConnector1">
          <a:avLst/>
        </a:prstGeom>
        <a:ln w="3175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295229</xdr:colOff>
      <xdr:row>82</xdr:row>
      <xdr:rowOff>158593</xdr:rowOff>
    </xdr:from>
    <xdr:to>
      <xdr:col>3</xdr:col>
      <xdr:colOff>563436</xdr:colOff>
      <xdr:row>84</xdr:row>
      <xdr:rowOff>31899</xdr:rowOff>
    </xdr:to>
    <xdr:sp macro="" textlink="">
      <xdr:nvSpPr>
        <xdr:cNvPr id="186" name="Boog 185"/>
        <xdr:cNvSpPr/>
      </xdr:nvSpPr>
      <xdr:spPr>
        <a:xfrm rot="7491037">
          <a:off x="2130980" y="1675642"/>
          <a:ext cx="254306" cy="268207"/>
        </a:xfrm>
        <a:prstGeom prst="arc">
          <a:avLst>
            <a:gd name="adj1" fmla="val 17300077"/>
            <a:gd name="adj2" fmla="val 11564395"/>
          </a:avLst>
        </a:prstGeom>
        <a:ln w="25400">
          <a:solidFill>
            <a:srgbClr val="FF00FF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10</xdr:col>
      <xdr:colOff>114300</xdr:colOff>
      <xdr:row>52</xdr:row>
      <xdr:rowOff>161925</xdr:rowOff>
    </xdr:from>
    <xdr:to>
      <xdr:col>10</xdr:col>
      <xdr:colOff>114300</xdr:colOff>
      <xdr:row>54</xdr:row>
      <xdr:rowOff>104775</xdr:rowOff>
    </xdr:to>
    <xdr:cxnSp macro="">
      <xdr:nvCxnSpPr>
        <xdr:cNvPr id="191" name="Rechte verbindingslijn 190"/>
        <xdr:cNvCxnSpPr/>
      </xdr:nvCxnSpPr>
      <xdr:spPr>
        <a:xfrm rot="5400000">
          <a:off x="6048375" y="3562350"/>
          <a:ext cx="323850" cy="0"/>
        </a:xfrm>
        <a:prstGeom prst="line">
          <a:avLst/>
        </a:prstGeom>
        <a:ln w="19050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514350</xdr:colOff>
      <xdr:row>52</xdr:row>
      <xdr:rowOff>152400</xdr:rowOff>
    </xdr:from>
    <xdr:to>
      <xdr:col>10</xdr:col>
      <xdr:colOff>419100</xdr:colOff>
      <xdr:row>52</xdr:row>
      <xdr:rowOff>153988</xdr:rowOff>
    </xdr:to>
    <xdr:cxnSp macro="">
      <xdr:nvCxnSpPr>
        <xdr:cNvPr id="197" name="Rechte verbindingslijn met pijl 196"/>
        <xdr:cNvCxnSpPr/>
      </xdr:nvCxnSpPr>
      <xdr:spPr>
        <a:xfrm>
          <a:off x="6000750" y="9067800"/>
          <a:ext cx="514350" cy="1588"/>
        </a:xfrm>
        <a:prstGeom prst="straightConnector1">
          <a:avLst/>
        </a:prstGeom>
        <a:ln w="25400">
          <a:solidFill>
            <a:srgbClr val="7030A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476250</xdr:colOff>
      <xdr:row>54</xdr:row>
      <xdr:rowOff>95250</xdr:rowOff>
    </xdr:from>
    <xdr:to>
      <xdr:col>10</xdr:col>
      <xdr:colOff>381000</xdr:colOff>
      <xdr:row>54</xdr:row>
      <xdr:rowOff>96838</xdr:rowOff>
    </xdr:to>
    <xdr:cxnSp macro="">
      <xdr:nvCxnSpPr>
        <xdr:cNvPr id="198" name="Rechte verbindingslijn met pijl 197"/>
        <xdr:cNvCxnSpPr/>
      </xdr:nvCxnSpPr>
      <xdr:spPr>
        <a:xfrm>
          <a:off x="5962650" y="3714750"/>
          <a:ext cx="514350" cy="1588"/>
        </a:xfrm>
        <a:prstGeom prst="straightConnector1">
          <a:avLst/>
        </a:prstGeom>
        <a:ln w="25400">
          <a:solidFill>
            <a:srgbClr val="7030A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0</xdr:colOff>
      <xdr:row>51</xdr:row>
      <xdr:rowOff>123825</xdr:rowOff>
    </xdr:from>
    <xdr:ext cx="249492" cy="781240"/>
    <xdr:sp macro="" textlink="">
      <xdr:nvSpPr>
        <xdr:cNvPr id="199" name="Tekstvak 198"/>
        <xdr:cNvSpPr txBox="1"/>
      </xdr:nvSpPr>
      <xdr:spPr>
        <a:xfrm>
          <a:off x="6096000" y="8201025"/>
          <a:ext cx="249492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7030A0"/>
              </a:solidFill>
            </a:rPr>
            <a:t>F</a:t>
          </a:r>
        </a:p>
        <a:p>
          <a:endParaRPr lang="nl-NL" sz="1100" b="1">
            <a:solidFill>
              <a:srgbClr val="7030A0"/>
            </a:solidFill>
          </a:endParaRPr>
        </a:p>
        <a:p>
          <a:endParaRPr lang="nl-NL" sz="1100" b="1">
            <a:solidFill>
              <a:srgbClr val="7030A0"/>
            </a:solidFill>
          </a:endParaRPr>
        </a:p>
        <a:p>
          <a:r>
            <a:rPr lang="nl-NL" sz="1100" b="1">
              <a:solidFill>
                <a:srgbClr val="7030A0"/>
              </a:solidFill>
            </a:rPr>
            <a:t>F</a:t>
          </a:r>
        </a:p>
      </xdr:txBody>
    </xdr:sp>
    <xdr:clientData/>
  </xdr:oneCellAnchor>
  <xdr:twoCellAnchor>
    <xdr:from>
      <xdr:col>3</xdr:col>
      <xdr:colOff>58488</xdr:colOff>
      <xdr:row>123</xdr:row>
      <xdr:rowOff>132009</xdr:rowOff>
    </xdr:from>
    <xdr:to>
      <xdr:col>3</xdr:col>
      <xdr:colOff>466305</xdr:colOff>
      <xdr:row>125</xdr:row>
      <xdr:rowOff>161504</xdr:rowOff>
    </xdr:to>
    <xdr:sp macro="" textlink="">
      <xdr:nvSpPr>
        <xdr:cNvPr id="200" name="Boog 199"/>
        <xdr:cNvSpPr/>
      </xdr:nvSpPr>
      <xdr:spPr>
        <a:xfrm rot="17671865">
          <a:off x="1885949" y="7372348"/>
          <a:ext cx="410495" cy="407817"/>
        </a:xfrm>
        <a:prstGeom prst="arc">
          <a:avLst>
            <a:gd name="adj1" fmla="val 17300077"/>
            <a:gd name="adj2" fmla="val 12054563"/>
          </a:avLst>
        </a:prstGeom>
        <a:ln w="25400">
          <a:solidFill>
            <a:srgbClr val="FF00FF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382339</xdr:colOff>
      <xdr:row>117</xdr:row>
      <xdr:rowOff>36761</xdr:rowOff>
    </xdr:from>
    <xdr:to>
      <xdr:col>7</xdr:col>
      <xdr:colOff>180556</xdr:colOff>
      <xdr:row>119</xdr:row>
      <xdr:rowOff>66256</xdr:rowOff>
    </xdr:to>
    <xdr:sp macro="" textlink="">
      <xdr:nvSpPr>
        <xdr:cNvPr id="201" name="Boog 200"/>
        <xdr:cNvSpPr/>
      </xdr:nvSpPr>
      <xdr:spPr>
        <a:xfrm rot="7319504">
          <a:off x="4038600" y="6134100"/>
          <a:ext cx="410495" cy="407817"/>
        </a:xfrm>
        <a:prstGeom prst="arc">
          <a:avLst>
            <a:gd name="adj1" fmla="val 17300077"/>
            <a:gd name="adj2" fmla="val 12054563"/>
          </a:avLst>
        </a:prstGeom>
        <a:ln w="25400">
          <a:solidFill>
            <a:srgbClr val="FF00FF"/>
          </a:solidFill>
          <a:headEnd type="triangle" w="lg" len="med"/>
          <a:tailEnd type="non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496639</xdr:colOff>
      <xdr:row>117</xdr:row>
      <xdr:rowOff>55810</xdr:rowOff>
    </xdr:from>
    <xdr:to>
      <xdr:col>6</xdr:col>
      <xdr:colOff>294856</xdr:colOff>
      <xdr:row>119</xdr:row>
      <xdr:rowOff>85305</xdr:rowOff>
    </xdr:to>
    <xdr:sp macro="" textlink="">
      <xdr:nvSpPr>
        <xdr:cNvPr id="204" name="Boog 203"/>
        <xdr:cNvSpPr/>
      </xdr:nvSpPr>
      <xdr:spPr>
        <a:xfrm rot="17671865">
          <a:off x="3543300" y="6153149"/>
          <a:ext cx="410495" cy="407817"/>
        </a:xfrm>
        <a:prstGeom prst="arc">
          <a:avLst>
            <a:gd name="adj1" fmla="val 17300077"/>
            <a:gd name="adj2" fmla="val 12054563"/>
          </a:avLst>
        </a:prstGeom>
        <a:ln w="25400">
          <a:solidFill>
            <a:srgbClr val="FF00FF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133350</xdr:colOff>
      <xdr:row>132</xdr:row>
      <xdr:rowOff>66675</xdr:rowOff>
    </xdr:from>
    <xdr:to>
      <xdr:col>6</xdr:col>
      <xdr:colOff>323850</xdr:colOff>
      <xdr:row>132</xdr:row>
      <xdr:rowOff>68263</xdr:rowOff>
    </xdr:to>
    <xdr:cxnSp macro="">
      <xdr:nvCxnSpPr>
        <xdr:cNvPr id="207" name="Rechte verbindingslijn met pijl 206"/>
        <xdr:cNvCxnSpPr/>
      </xdr:nvCxnSpPr>
      <xdr:spPr>
        <a:xfrm>
          <a:off x="3790950" y="9020175"/>
          <a:ext cx="190500" cy="158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104775</xdr:colOff>
      <xdr:row>131</xdr:row>
      <xdr:rowOff>28575</xdr:rowOff>
    </xdr:from>
    <xdr:ext cx="249492" cy="264560"/>
    <xdr:sp macro="" textlink="">
      <xdr:nvSpPr>
        <xdr:cNvPr id="208" name="Tekstvak 207"/>
        <xdr:cNvSpPr txBox="1"/>
      </xdr:nvSpPr>
      <xdr:spPr>
        <a:xfrm>
          <a:off x="3762375" y="8791575"/>
          <a:ext cx="24949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ysClr val="windowText" lastClr="000000"/>
              </a:solidFill>
            </a:rPr>
            <a:t>S</a:t>
          </a:r>
        </a:p>
      </xdr:txBody>
    </xdr:sp>
    <xdr:clientData/>
  </xdr:oneCellAnchor>
  <xdr:twoCellAnchor>
    <xdr:from>
      <xdr:col>5</xdr:col>
      <xdr:colOff>515689</xdr:colOff>
      <xdr:row>120</xdr:row>
      <xdr:rowOff>93911</xdr:rowOff>
    </xdr:from>
    <xdr:to>
      <xdr:col>6</xdr:col>
      <xdr:colOff>313906</xdr:colOff>
      <xdr:row>122</xdr:row>
      <xdr:rowOff>123406</xdr:rowOff>
    </xdr:to>
    <xdr:sp macro="" textlink="">
      <xdr:nvSpPr>
        <xdr:cNvPr id="211" name="Boog 210"/>
        <xdr:cNvSpPr/>
      </xdr:nvSpPr>
      <xdr:spPr>
        <a:xfrm rot="7319504">
          <a:off x="3562350" y="6762750"/>
          <a:ext cx="410495" cy="407817"/>
        </a:xfrm>
        <a:prstGeom prst="arc">
          <a:avLst>
            <a:gd name="adj1" fmla="val 17300077"/>
            <a:gd name="adj2" fmla="val 12054563"/>
          </a:avLst>
        </a:prstGeom>
        <a:ln w="25400">
          <a:solidFill>
            <a:srgbClr val="FF00FF"/>
          </a:solidFill>
          <a:headEnd type="triangle" w="lg" len="med"/>
          <a:tailEnd type="non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325189</xdr:colOff>
      <xdr:row>120</xdr:row>
      <xdr:rowOff>74860</xdr:rowOff>
    </xdr:from>
    <xdr:to>
      <xdr:col>7</xdr:col>
      <xdr:colOff>123406</xdr:colOff>
      <xdr:row>122</xdr:row>
      <xdr:rowOff>104355</xdr:rowOff>
    </xdr:to>
    <xdr:sp macro="" textlink="">
      <xdr:nvSpPr>
        <xdr:cNvPr id="212" name="Boog 211"/>
        <xdr:cNvSpPr/>
      </xdr:nvSpPr>
      <xdr:spPr>
        <a:xfrm rot="17671865">
          <a:off x="3981450" y="6743699"/>
          <a:ext cx="410495" cy="407817"/>
        </a:xfrm>
        <a:prstGeom prst="arc">
          <a:avLst>
            <a:gd name="adj1" fmla="val 17300077"/>
            <a:gd name="adj2" fmla="val 12054563"/>
          </a:avLst>
        </a:prstGeom>
        <a:ln w="25400">
          <a:solidFill>
            <a:srgbClr val="FF00FF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0</xdr:colOff>
      <xdr:row>196</xdr:row>
      <xdr:rowOff>180975</xdr:rowOff>
    </xdr:from>
    <xdr:to>
      <xdr:col>2</xdr:col>
      <xdr:colOff>361950</xdr:colOff>
      <xdr:row>196</xdr:row>
      <xdr:rowOff>180975</xdr:rowOff>
    </xdr:to>
    <xdr:cxnSp macro="">
      <xdr:nvCxnSpPr>
        <xdr:cNvPr id="214" name="Rechte verbindingslijn 213"/>
        <xdr:cNvCxnSpPr/>
      </xdr:nvCxnSpPr>
      <xdr:spPr>
        <a:xfrm>
          <a:off x="609600" y="1514475"/>
          <a:ext cx="971550" cy="0"/>
        </a:xfrm>
        <a:prstGeom prst="line">
          <a:avLst/>
        </a:prstGeom>
        <a:ln w="444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194</xdr:row>
      <xdr:rowOff>180975</xdr:rowOff>
    </xdr:from>
    <xdr:to>
      <xdr:col>1</xdr:col>
      <xdr:colOff>0</xdr:colOff>
      <xdr:row>199</xdr:row>
      <xdr:rowOff>66675</xdr:rowOff>
    </xdr:to>
    <xdr:cxnSp macro="">
      <xdr:nvCxnSpPr>
        <xdr:cNvPr id="215" name="Rechte verbindingslijn 214"/>
        <xdr:cNvCxnSpPr/>
      </xdr:nvCxnSpPr>
      <xdr:spPr>
        <a:xfrm rot="5400000">
          <a:off x="190500" y="1552575"/>
          <a:ext cx="83820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457200</xdr:colOff>
      <xdr:row>195</xdr:row>
      <xdr:rowOff>47625</xdr:rowOff>
    </xdr:from>
    <xdr:to>
      <xdr:col>1</xdr:col>
      <xdr:colOff>0</xdr:colOff>
      <xdr:row>195</xdr:row>
      <xdr:rowOff>142875</xdr:rowOff>
    </xdr:to>
    <xdr:cxnSp macro="">
      <xdr:nvCxnSpPr>
        <xdr:cNvPr id="216" name="Rechte verbindingslijn 215"/>
        <xdr:cNvCxnSpPr/>
      </xdr:nvCxnSpPr>
      <xdr:spPr>
        <a:xfrm rot="10800000" flipV="1">
          <a:off x="457200" y="1190625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457200</xdr:colOff>
      <xdr:row>195</xdr:row>
      <xdr:rowOff>152400</xdr:rowOff>
    </xdr:from>
    <xdr:to>
      <xdr:col>1</xdr:col>
      <xdr:colOff>0</xdr:colOff>
      <xdr:row>196</xdr:row>
      <xdr:rowOff>57150</xdr:rowOff>
    </xdr:to>
    <xdr:cxnSp macro="">
      <xdr:nvCxnSpPr>
        <xdr:cNvPr id="217" name="Rechte verbindingslijn 216"/>
        <xdr:cNvCxnSpPr/>
      </xdr:nvCxnSpPr>
      <xdr:spPr>
        <a:xfrm rot="10800000" flipV="1">
          <a:off x="457200" y="1295400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457200</xdr:colOff>
      <xdr:row>198</xdr:row>
      <xdr:rowOff>85725</xdr:rowOff>
    </xdr:from>
    <xdr:to>
      <xdr:col>1</xdr:col>
      <xdr:colOff>0</xdr:colOff>
      <xdr:row>198</xdr:row>
      <xdr:rowOff>180975</xdr:rowOff>
    </xdr:to>
    <xdr:cxnSp macro="">
      <xdr:nvCxnSpPr>
        <xdr:cNvPr id="218" name="Rechte verbindingslijn 217"/>
        <xdr:cNvCxnSpPr/>
      </xdr:nvCxnSpPr>
      <xdr:spPr>
        <a:xfrm rot="10800000" flipV="1">
          <a:off x="457200" y="1800225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438150</xdr:colOff>
      <xdr:row>196</xdr:row>
      <xdr:rowOff>85725</xdr:rowOff>
    </xdr:from>
    <xdr:to>
      <xdr:col>0</xdr:col>
      <xdr:colOff>590550</xdr:colOff>
      <xdr:row>196</xdr:row>
      <xdr:rowOff>180975</xdr:rowOff>
    </xdr:to>
    <xdr:cxnSp macro="">
      <xdr:nvCxnSpPr>
        <xdr:cNvPr id="219" name="Rechte verbindingslijn 218"/>
        <xdr:cNvCxnSpPr/>
      </xdr:nvCxnSpPr>
      <xdr:spPr>
        <a:xfrm rot="10800000" flipV="1">
          <a:off x="438150" y="1419225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457200</xdr:colOff>
      <xdr:row>197</xdr:row>
      <xdr:rowOff>9525</xdr:rowOff>
    </xdr:from>
    <xdr:to>
      <xdr:col>1</xdr:col>
      <xdr:colOff>0</xdr:colOff>
      <xdr:row>197</xdr:row>
      <xdr:rowOff>104775</xdr:rowOff>
    </xdr:to>
    <xdr:cxnSp macro="">
      <xdr:nvCxnSpPr>
        <xdr:cNvPr id="221" name="Rechte verbindingslijn 220"/>
        <xdr:cNvCxnSpPr/>
      </xdr:nvCxnSpPr>
      <xdr:spPr>
        <a:xfrm rot="10800000" flipV="1">
          <a:off x="457200" y="1533525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457200</xdr:colOff>
      <xdr:row>197</xdr:row>
      <xdr:rowOff>161925</xdr:rowOff>
    </xdr:from>
    <xdr:to>
      <xdr:col>1</xdr:col>
      <xdr:colOff>0</xdr:colOff>
      <xdr:row>198</xdr:row>
      <xdr:rowOff>66675</xdr:rowOff>
    </xdr:to>
    <xdr:cxnSp macro="">
      <xdr:nvCxnSpPr>
        <xdr:cNvPr id="223" name="Rechte verbindingslijn 222"/>
        <xdr:cNvCxnSpPr/>
      </xdr:nvCxnSpPr>
      <xdr:spPr>
        <a:xfrm rot="10800000" flipV="1">
          <a:off x="457200" y="1685925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476250</xdr:colOff>
      <xdr:row>198</xdr:row>
      <xdr:rowOff>180975</xdr:rowOff>
    </xdr:from>
    <xdr:to>
      <xdr:col>1</xdr:col>
      <xdr:colOff>19050</xdr:colOff>
      <xdr:row>199</xdr:row>
      <xdr:rowOff>85725</xdr:rowOff>
    </xdr:to>
    <xdr:cxnSp macro="">
      <xdr:nvCxnSpPr>
        <xdr:cNvPr id="226" name="Rechte verbindingslijn 225"/>
        <xdr:cNvCxnSpPr/>
      </xdr:nvCxnSpPr>
      <xdr:spPr>
        <a:xfrm rot="10800000" flipV="1">
          <a:off x="476250" y="1895475"/>
          <a:ext cx="1524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342106</xdr:colOff>
      <xdr:row>194</xdr:row>
      <xdr:rowOff>181769</xdr:rowOff>
    </xdr:from>
    <xdr:to>
      <xdr:col>2</xdr:col>
      <xdr:colOff>343694</xdr:colOff>
      <xdr:row>196</xdr:row>
      <xdr:rowOff>181769</xdr:rowOff>
    </xdr:to>
    <xdr:cxnSp macro="">
      <xdr:nvCxnSpPr>
        <xdr:cNvPr id="229" name="Rechte verbindingslijn met pijl 228"/>
        <xdr:cNvCxnSpPr/>
      </xdr:nvCxnSpPr>
      <xdr:spPr>
        <a:xfrm rot="5400000">
          <a:off x="1371600" y="1323975"/>
          <a:ext cx="381000" cy="15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352379</xdr:colOff>
      <xdr:row>196</xdr:row>
      <xdr:rowOff>25242</xdr:rowOff>
    </xdr:from>
    <xdr:to>
      <xdr:col>1</xdr:col>
      <xdr:colOff>10986</xdr:colOff>
      <xdr:row>197</xdr:row>
      <xdr:rowOff>89048</xdr:rowOff>
    </xdr:to>
    <xdr:sp macro="" textlink="">
      <xdr:nvSpPr>
        <xdr:cNvPr id="231" name="Boog 230"/>
        <xdr:cNvSpPr/>
      </xdr:nvSpPr>
      <xdr:spPr>
        <a:xfrm rot="7491037">
          <a:off x="359330" y="1351791"/>
          <a:ext cx="254306" cy="268207"/>
        </a:xfrm>
        <a:prstGeom prst="arc">
          <a:avLst>
            <a:gd name="adj1" fmla="val 17300077"/>
            <a:gd name="adj2" fmla="val 11564395"/>
          </a:avLst>
        </a:prstGeom>
        <a:ln w="25400">
          <a:solidFill>
            <a:srgbClr val="FF00FF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608806</xdr:colOff>
      <xdr:row>197</xdr:row>
      <xdr:rowOff>10319</xdr:rowOff>
    </xdr:from>
    <xdr:to>
      <xdr:col>1</xdr:col>
      <xdr:colOff>794</xdr:colOff>
      <xdr:row>199</xdr:row>
      <xdr:rowOff>10319</xdr:rowOff>
    </xdr:to>
    <xdr:cxnSp macro="">
      <xdr:nvCxnSpPr>
        <xdr:cNvPr id="232" name="Rechte verbindingslijn met pijl 231"/>
        <xdr:cNvCxnSpPr/>
      </xdr:nvCxnSpPr>
      <xdr:spPr>
        <a:xfrm rot="5400000">
          <a:off x="419100" y="1724025"/>
          <a:ext cx="381000" cy="1588"/>
        </a:xfrm>
        <a:prstGeom prst="straightConnector1">
          <a:avLst/>
        </a:prstGeom>
        <a:ln w="3175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794</xdr:colOff>
      <xdr:row>212</xdr:row>
      <xdr:rowOff>0</xdr:rowOff>
    </xdr:from>
    <xdr:to>
      <xdr:col>3</xdr:col>
      <xdr:colOff>285750</xdr:colOff>
      <xdr:row>212</xdr:row>
      <xdr:rowOff>9525</xdr:rowOff>
    </xdr:to>
    <xdr:cxnSp macro="">
      <xdr:nvCxnSpPr>
        <xdr:cNvPr id="235" name="Rechte verbindingslijn met pijl 234"/>
        <xdr:cNvCxnSpPr/>
      </xdr:nvCxnSpPr>
      <xdr:spPr>
        <a:xfrm>
          <a:off x="610394" y="22098000"/>
          <a:ext cx="1504156" cy="952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205</xdr:row>
      <xdr:rowOff>171450</xdr:rowOff>
    </xdr:from>
    <xdr:to>
      <xdr:col>1</xdr:col>
      <xdr:colOff>794</xdr:colOff>
      <xdr:row>217</xdr:row>
      <xdr:rowOff>96044</xdr:rowOff>
    </xdr:to>
    <xdr:cxnSp macro="">
      <xdr:nvCxnSpPr>
        <xdr:cNvPr id="237" name="Rechte verbindingslijn met pijl 236"/>
        <xdr:cNvCxnSpPr/>
      </xdr:nvCxnSpPr>
      <xdr:spPr>
        <a:xfrm rot="5400000" flipH="1" flipV="1">
          <a:off x="-495300" y="22040850"/>
          <a:ext cx="2210594" cy="794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</xdr:colOff>
      <xdr:row>212</xdr:row>
      <xdr:rowOff>0</xdr:rowOff>
    </xdr:from>
    <xdr:to>
      <xdr:col>2</xdr:col>
      <xdr:colOff>361950</xdr:colOff>
      <xdr:row>213</xdr:row>
      <xdr:rowOff>171450</xdr:rowOff>
    </xdr:to>
    <xdr:sp macro="" textlink="">
      <xdr:nvSpPr>
        <xdr:cNvPr id="239" name="Rechthoek 238"/>
        <xdr:cNvSpPr/>
      </xdr:nvSpPr>
      <xdr:spPr>
        <a:xfrm>
          <a:off x="647700" y="40271700"/>
          <a:ext cx="933450" cy="361950"/>
        </a:xfrm>
        <a:prstGeom prst="rect">
          <a:avLst/>
        </a:prstGeom>
        <a:solidFill>
          <a:srgbClr val="FF0000">
            <a:alpha val="33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18256</xdr:colOff>
      <xdr:row>211</xdr:row>
      <xdr:rowOff>181769</xdr:rowOff>
    </xdr:from>
    <xdr:to>
      <xdr:col>1</xdr:col>
      <xdr:colOff>19844</xdr:colOff>
      <xdr:row>213</xdr:row>
      <xdr:rowOff>181769</xdr:rowOff>
    </xdr:to>
    <xdr:cxnSp macro="">
      <xdr:nvCxnSpPr>
        <xdr:cNvPr id="240" name="Rechte verbindingslijn met pijl 239"/>
        <xdr:cNvCxnSpPr/>
      </xdr:nvCxnSpPr>
      <xdr:spPr>
        <a:xfrm rot="5400000">
          <a:off x="438150" y="40452675"/>
          <a:ext cx="381000" cy="1588"/>
        </a:xfrm>
        <a:prstGeom prst="straightConnector1">
          <a:avLst/>
        </a:prstGeom>
        <a:ln w="3175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361156</xdr:colOff>
      <xdr:row>211</xdr:row>
      <xdr:rowOff>181769</xdr:rowOff>
    </xdr:from>
    <xdr:to>
      <xdr:col>2</xdr:col>
      <xdr:colOff>362744</xdr:colOff>
      <xdr:row>213</xdr:row>
      <xdr:rowOff>181769</xdr:rowOff>
    </xdr:to>
    <xdr:cxnSp macro="">
      <xdr:nvCxnSpPr>
        <xdr:cNvPr id="241" name="Rechte verbindingslijn met pijl 240"/>
        <xdr:cNvCxnSpPr/>
      </xdr:nvCxnSpPr>
      <xdr:spPr>
        <a:xfrm rot="5400000">
          <a:off x="1390650" y="40452675"/>
          <a:ext cx="381000" cy="15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213</xdr:row>
      <xdr:rowOff>180975</xdr:rowOff>
    </xdr:from>
    <xdr:to>
      <xdr:col>2</xdr:col>
      <xdr:colOff>361950</xdr:colOff>
      <xdr:row>213</xdr:row>
      <xdr:rowOff>180975</xdr:rowOff>
    </xdr:to>
    <xdr:cxnSp macro="">
      <xdr:nvCxnSpPr>
        <xdr:cNvPr id="243" name="Rechte verbindingslijn 242"/>
        <xdr:cNvCxnSpPr/>
      </xdr:nvCxnSpPr>
      <xdr:spPr>
        <a:xfrm>
          <a:off x="628650" y="40643175"/>
          <a:ext cx="952500" cy="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608806</xdr:colOff>
      <xdr:row>218</xdr:row>
      <xdr:rowOff>115094</xdr:rowOff>
    </xdr:from>
    <xdr:to>
      <xdr:col>1</xdr:col>
      <xdr:colOff>794</xdr:colOff>
      <xdr:row>229</xdr:row>
      <xdr:rowOff>38894</xdr:rowOff>
    </xdr:to>
    <xdr:cxnSp macro="">
      <xdr:nvCxnSpPr>
        <xdr:cNvPr id="246" name="Rechte verbindingslijn met pijl 245"/>
        <xdr:cNvCxnSpPr/>
      </xdr:nvCxnSpPr>
      <xdr:spPr>
        <a:xfrm rot="5400000" flipH="1" flipV="1">
          <a:off x="-400050" y="24364950"/>
          <a:ext cx="2019300" cy="1588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223</xdr:row>
      <xdr:rowOff>180975</xdr:rowOff>
    </xdr:from>
    <xdr:to>
      <xdr:col>3</xdr:col>
      <xdr:colOff>266700</xdr:colOff>
      <xdr:row>224</xdr:row>
      <xdr:rowOff>0</xdr:rowOff>
    </xdr:to>
    <xdr:cxnSp macro="">
      <xdr:nvCxnSpPr>
        <xdr:cNvPr id="247" name="Rechte verbindingslijn met pijl 246"/>
        <xdr:cNvCxnSpPr/>
      </xdr:nvCxnSpPr>
      <xdr:spPr>
        <a:xfrm>
          <a:off x="609600" y="24374475"/>
          <a:ext cx="1485900" cy="952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224</xdr:row>
      <xdr:rowOff>9525</xdr:rowOff>
    </xdr:from>
    <xdr:to>
      <xdr:col>2</xdr:col>
      <xdr:colOff>400050</xdr:colOff>
      <xdr:row>227</xdr:row>
      <xdr:rowOff>142875</xdr:rowOff>
    </xdr:to>
    <xdr:sp macro="" textlink="">
      <xdr:nvSpPr>
        <xdr:cNvPr id="250" name="Gelijkbenige driehoek 249"/>
        <xdr:cNvSpPr/>
      </xdr:nvSpPr>
      <xdr:spPr>
        <a:xfrm rot="10800000">
          <a:off x="628650" y="24393525"/>
          <a:ext cx="990600" cy="704850"/>
        </a:xfrm>
        <a:prstGeom prst="triangle">
          <a:avLst>
            <a:gd name="adj" fmla="val 100000"/>
          </a:avLst>
        </a:prstGeom>
        <a:solidFill>
          <a:srgbClr val="FF0000">
            <a:alpha val="33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19050</xdr:colOff>
      <xdr:row>224</xdr:row>
      <xdr:rowOff>9525</xdr:rowOff>
    </xdr:from>
    <xdr:to>
      <xdr:col>2</xdr:col>
      <xdr:colOff>400050</xdr:colOff>
      <xdr:row>227</xdr:row>
      <xdr:rowOff>142875</xdr:rowOff>
    </xdr:to>
    <xdr:cxnSp macro="">
      <xdr:nvCxnSpPr>
        <xdr:cNvPr id="252" name="Rechte verbindingslijn 251"/>
        <xdr:cNvCxnSpPr>
          <a:stCxn id="250" idx="2"/>
          <a:endCxn id="250" idx="0"/>
        </xdr:cNvCxnSpPr>
      </xdr:nvCxnSpPr>
      <xdr:spPr>
        <a:xfrm rot="16200000" flipH="1" flipV="1">
          <a:off x="771525" y="24250650"/>
          <a:ext cx="704850" cy="990600"/>
        </a:xfrm>
        <a:prstGeom prst="line">
          <a:avLst/>
        </a:prstGeom>
        <a:ln w="222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</xdr:colOff>
      <xdr:row>195</xdr:row>
      <xdr:rowOff>85725</xdr:rowOff>
    </xdr:from>
    <xdr:to>
      <xdr:col>2</xdr:col>
      <xdr:colOff>342900</xdr:colOff>
      <xdr:row>195</xdr:row>
      <xdr:rowOff>85725</xdr:rowOff>
    </xdr:to>
    <xdr:cxnSp macro="">
      <xdr:nvCxnSpPr>
        <xdr:cNvPr id="189" name="Rechte verbindingslijn 188"/>
        <xdr:cNvCxnSpPr/>
      </xdr:nvCxnSpPr>
      <xdr:spPr>
        <a:xfrm rot="10800000">
          <a:off x="1238250" y="19897725"/>
          <a:ext cx="323850" cy="0"/>
        </a:xfrm>
        <a:prstGeom prst="line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197</xdr:row>
      <xdr:rowOff>0</xdr:rowOff>
    </xdr:from>
    <xdr:to>
      <xdr:col>8</xdr:col>
      <xdr:colOff>571500</xdr:colOff>
      <xdr:row>197</xdr:row>
      <xdr:rowOff>0</xdr:rowOff>
    </xdr:to>
    <xdr:cxnSp macro="">
      <xdr:nvCxnSpPr>
        <xdr:cNvPr id="192" name="Rechte verbindingslijn 191"/>
        <xdr:cNvCxnSpPr/>
      </xdr:nvCxnSpPr>
      <xdr:spPr>
        <a:xfrm>
          <a:off x="3581400" y="22860000"/>
          <a:ext cx="1866900" cy="0"/>
        </a:xfrm>
        <a:prstGeom prst="line">
          <a:avLst/>
        </a:prstGeom>
        <a:ln w="444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551656</xdr:colOff>
      <xdr:row>193</xdr:row>
      <xdr:rowOff>0</xdr:rowOff>
    </xdr:from>
    <xdr:to>
      <xdr:col>5</xdr:col>
      <xdr:colOff>553244</xdr:colOff>
      <xdr:row>197</xdr:row>
      <xdr:rowOff>794</xdr:rowOff>
    </xdr:to>
    <xdr:cxnSp macro="">
      <xdr:nvCxnSpPr>
        <xdr:cNvPr id="249" name="Rechte verbindingslijn met pijl 248"/>
        <xdr:cNvCxnSpPr/>
      </xdr:nvCxnSpPr>
      <xdr:spPr>
        <a:xfrm rot="5400000">
          <a:off x="3200400" y="22459950"/>
          <a:ext cx="800100" cy="1588"/>
        </a:xfrm>
        <a:prstGeom prst="straightConnector1">
          <a:avLst/>
        </a:prstGeom>
        <a:ln w="2540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208756</xdr:colOff>
      <xdr:row>196</xdr:row>
      <xdr:rowOff>172244</xdr:rowOff>
    </xdr:from>
    <xdr:to>
      <xdr:col>7</xdr:col>
      <xdr:colOff>210344</xdr:colOff>
      <xdr:row>201</xdr:row>
      <xdr:rowOff>19844</xdr:rowOff>
    </xdr:to>
    <xdr:cxnSp macro="">
      <xdr:nvCxnSpPr>
        <xdr:cNvPr id="251" name="Rechte verbindingslijn met pijl 250"/>
        <xdr:cNvCxnSpPr/>
      </xdr:nvCxnSpPr>
      <xdr:spPr>
        <a:xfrm rot="5400000">
          <a:off x="4076700" y="23241000"/>
          <a:ext cx="800100" cy="1588"/>
        </a:xfrm>
        <a:prstGeom prst="straightConnector1">
          <a:avLst/>
        </a:prstGeom>
        <a:ln w="25400">
          <a:solidFill>
            <a:srgbClr val="FF000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551656</xdr:colOff>
      <xdr:row>193</xdr:row>
      <xdr:rowOff>0</xdr:rowOff>
    </xdr:from>
    <xdr:to>
      <xdr:col>8</xdr:col>
      <xdr:colOff>553244</xdr:colOff>
      <xdr:row>197</xdr:row>
      <xdr:rowOff>794</xdr:rowOff>
    </xdr:to>
    <xdr:cxnSp macro="">
      <xdr:nvCxnSpPr>
        <xdr:cNvPr id="254" name="Rechte verbindingslijn met pijl 253"/>
        <xdr:cNvCxnSpPr/>
      </xdr:nvCxnSpPr>
      <xdr:spPr>
        <a:xfrm rot="5400000">
          <a:off x="5029200" y="22459950"/>
          <a:ext cx="800100" cy="1588"/>
        </a:xfrm>
        <a:prstGeom prst="straightConnector1">
          <a:avLst/>
        </a:prstGeom>
        <a:ln w="2540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208756</xdr:colOff>
      <xdr:row>201</xdr:row>
      <xdr:rowOff>19844</xdr:rowOff>
    </xdr:from>
    <xdr:to>
      <xdr:col>7</xdr:col>
      <xdr:colOff>210344</xdr:colOff>
      <xdr:row>205</xdr:row>
      <xdr:rowOff>57944</xdr:rowOff>
    </xdr:to>
    <xdr:cxnSp macro="">
      <xdr:nvCxnSpPr>
        <xdr:cNvPr id="258" name="Rechte verbindingslijn met pijl 257"/>
        <xdr:cNvCxnSpPr/>
      </xdr:nvCxnSpPr>
      <xdr:spPr>
        <a:xfrm rot="5400000">
          <a:off x="4076700" y="24041100"/>
          <a:ext cx="800100" cy="1588"/>
        </a:xfrm>
        <a:prstGeom prst="straightConnector1">
          <a:avLst/>
        </a:prstGeom>
        <a:ln w="25400">
          <a:solidFill>
            <a:srgbClr val="FF000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485775</xdr:colOff>
      <xdr:row>197</xdr:row>
      <xdr:rowOff>19050</xdr:rowOff>
    </xdr:from>
    <xdr:to>
      <xdr:col>9</xdr:col>
      <xdr:colOff>9525</xdr:colOff>
      <xdr:row>197</xdr:row>
      <xdr:rowOff>152400</xdr:rowOff>
    </xdr:to>
    <xdr:sp macro="" textlink="">
      <xdr:nvSpPr>
        <xdr:cNvPr id="259" name="Gelijkbenige driehoek 258"/>
        <xdr:cNvSpPr/>
      </xdr:nvSpPr>
      <xdr:spPr>
        <a:xfrm>
          <a:off x="5362575" y="22879050"/>
          <a:ext cx="133350" cy="133350"/>
        </a:xfrm>
        <a:prstGeom prst="triangl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485775</xdr:colOff>
      <xdr:row>197</xdr:row>
      <xdr:rowOff>19050</xdr:rowOff>
    </xdr:from>
    <xdr:to>
      <xdr:col>6</xdr:col>
      <xdr:colOff>9525</xdr:colOff>
      <xdr:row>197</xdr:row>
      <xdr:rowOff>152400</xdr:rowOff>
    </xdr:to>
    <xdr:sp macro="" textlink="">
      <xdr:nvSpPr>
        <xdr:cNvPr id="260" name="Gelijkbenige driehoek 259"/>
        <xdr:cNvSpPr/>
      </xdr:nvSpPr>
      <xdr:spPr>
        <a:xfrm>
          <a:off x="3533775" y="22879050"/>
          <a:ext cx="133350" cy="133350"/>
        </a:xfrm>
        <a:prstGeom prst="triangl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323850</xdr:colOff>
      <xdr:row>197</xdr:row>
      <xdr:rowOff>152400</xdr:rowOff>
    </xdr:from>
    <xdr:to>
      <xdr:col>6</xdr:col>
      <xdr:colOff>152400</xdr:colOff>
      <xdr:row>197</xdr:row>
      <xdr:rowOff>152400</xdr:rowOff>
    </xdr:to>
    <xdr:cxnSp macro="">
      <xdr:nvCxnSpPr>
        <xdr:cNvPr id="262" name="Rechte verbindingslijn 261"/>
        <xdr:cNvCxnSpPr/>
      </xdr:nvCxnSpPr>
      <xdr:spPr>
        <a:xfrm>
          <a:off x="3371850" y="23012400"/>
          <a:ext cx="4381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342900</xdr:colOff>
      <xdr:row>198</xdr:row>
      <xdr:rowOff>0</xdr:rowOff>
    </xdr:from>
    <xdr:to>
      <xdr:col>9</xdr:col>
      <xdr:colOff>171450</xdr:colOff>
      <xdr:row>198</xdr:row>
      <xdr:rowOff>0</xdr:rowOff>
    </xdr:to>
    <xdr:cxnSp macro="">
      <xdr:nvCxnSpPr>
        <xdr:cNvPr id="263" name="Rechte verbindingslijn 262"/>
        <xdr:cNvCxnSpPr/>
      </xdr:nvCxnSpPr>
      <xdr:spPr>
        <a:xfrm>
          <a:off x="5219700" y="22669500"/>
          <a:ext cx="4381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247650</xdr:colOff>
      <xdr:row>235</xdr:row>
      <xdr:rowOff>85725</xdr:rowOff>
    </xdr:from>
    <xdr:ext cx="424283" cy="436786"/>
    <xdr:sp macro="" textlink="">
      <xdr:nvSpPr>
        <xdr:cNvPr id="264" name="Tekstvak 263"/>
        <xdr:cNvSpPr txBox="1"/>
      </xdr:nvSpPr>
      <xdr:spPr>
        <a:xfrm>
          <a:off x="247650" y="29803725"/>
          <a:ext cx="42428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 L</a:t>
          </a:r>
          <a:r>
            <a:rPr lang="nl-NL" sz="1100" b="1" baseline="30000"/>
            <a:t>3</a:t>
          </a:r>
        </a:p>
        <a:p>
          <a:r>
            <a:rPr lang="nl-NL" sz="1100" b="1"/>
            <a:t>3 E I</a:t>
          </a:r>
        </a:p>
      </xdr:txBody>
    </xdr:sp>
    <xdr:clientData/>
  </xdr:oneCellAnchor>
  <xdr:oneCellAnchor>
    <xdr:from>
      <xdr:col>3</xdr:col>
      <xdr:colOff>85725</xdr:colOff>
      <xdr:row>242</xdr:row>
      <xdr:rowOff>85725</xdr:rowOff>
    </xdr:from>
    <xdr:ext cx="412485" cy="781240"/>
    <xdr:sp macro="" textlink="">
      <xdr:nvSpPr>
        <xdr:cNvPr id="265" name="Tekstvak 264"/>
        <xdr:cNvSpPr txBox="1"/>
      </xdr:nvSpPr>
      <xdr:spPr>
        <a:xfrm>
          <a:off x="1914525" y="30756225"/>
          <a:ext cx="412485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 h</a:t>
          </a:r>
          <a:r>
            <a:rPr lang="nl-NL" sz="1100" b="1" baseline="30000"/>
            <a:t>3</a:t>
          </a:r>
        </a:p>
        <a:p>
          <a:r>
            <a:rPr lang="nl-NL" sz="1100" b="1" baseline="0"/>
            <a:t>  12</a:t>
          </a:r>
        </a:p>
        <a:p>
          <a:endParaRPr lang="nl-NL" sz="1100" b="1" baseline="30000"/>
        </a:p>
        <a:p>
          <a:endParaRPr lang="nl-NL" sz="1100" b="1" baseline="30000"/>
        </a:p>
      </xdr:txBody>
    </xdr:sp>
    <xdr:clientData/>
  </xdr:oneCellAnchor>
  <xdr:twoCellAnchor>
    <xdr:from>
      <xdr:col>3</xdr:col>
      <xdr:colOff>133350</xdr:colOff>
      <xdr:row>243</xdr:row>
      <xdr:rowOff>104775</xdr:rowOff>
    </xdr:from>
    <xdr:to>
      <xdr:col>3</xdr:col>
      <xdr:colOff>476250</xdr:colOff>
      <xdr:row>243</xdr:row>
      <xdr:rowOff>104775</xdr:rowOff>
    </xdr:to>
    <xdr:cxnSp macro="">
      <xdr:nvCxnSpPr>
        <xdr:cNvPr id="267" name="Rechte verbindingslijn 266"/>
        <xdr:cNvCxnSpPr/>
      </xdr:nvCxnSpPr>
      <xdr:spPr>
        <a:xfrm>
          <a:off x="1962150" y="30965775"/>
          <a:ext cx="3429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236</xdr:row>
      <xdr:rowOff>104775</xdr:rowOff>
    </xdr:from>
    <xdr:to>
      <xdr:col>8</xdr:col>
      <xdr:colOff>0</xdr:colOff>
      <xdr:row>236</xdr:row>
      <xdr:rowOff>104775</xdr:rowOff>
    </xdr:to>
    <xdr:cxnSp macro="">
      <xdr:nvCxnSpPr>
        <xdr:cNvPr id="269" name="Rechte verbindingslijn 268"/>
        <xdr:cNvCxnSpPr/>
      </xdr:nvCxnSpPr>
      <xdr:spPr>
        <a:xfrm>
          <a:off x="4533900" y="29632275"/>
          <a:ext cx="3429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133350</xdr:colOff>
      <xdr:row>237</xdr:row>
      <xdr:rowOff>85725</xdr:rowOff>
    </xdr:from>
    <xdr:ext cx="438150" cy="457200"/>
    <xdr:sp macro="" textlink="">
      <xdr:nvSpPr>
        <xdr:cNvPr id="270" name="Tekstvak 269"/>
        <xdr:cNvSpPr txBox="1"/>
      </xdr:nvSpPr>
      <xdr:spPr>
        <a:xfrm>
          <a:off x="3181350" y="29803725"/>
          <a:ext cx="438150" cy="457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F L</a:t>
          </a:r>
          <a:r>
            <a:rPr lang="nl-NL" sz="1100" b="1" baseline="30000"/>
            <a:t>2</a:t>
          </a:r>
        </a:p>
        <a:p>
          <a:r>
            <a:rPr lang="nl-NL" sz="1100" b="1"/>
            <a:t>2 E I</a:t>
          </a:r>
        </a:p>
      </xdr:txBody>
    </xdr:sp>
    <xdr:clientData/>
  </xdr:oneCellAnchor>
  <xdr:twoCellAnchor>
    <xdr:from>
      <xdr:col>5</xdr:col>
      <xdr:colOff>152400</xdr:colOff>
      <xdr:row>238</xdr:row>
      <xdr:rowOff>104775</xdr:rowOff>
    </xdr:from>
    <xdr:to>
      <xdr:col>5</xdr:col>
      <xdr:colOff>495300</xdr:colOff>
      <xdr:row>238</xdr:row>
      <xdr:rowOff>104775</xdr:rowOff>
    </xdr:to>
    <xdr:cxnSp macro="">
      <xdr:nvCxnSpPr>
        <xdr:cNvPr id="271" name="Rechte verbindingslijn 270"/>
        <xdr:cNvCxnSpPr/>
      </xdr:nvCxnSpPr>
      <xdr:spPr>
        <a:xfrm>
          <a:off x="3200400" y="30394275"/>
          <a:ext cx="3429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495300</xdr:colOff>
      <xdr:row>197</xdr:row>
      <xdr:rowOff>152400</xdr:rowOff>
    </xdr:from>
    <xdr:to>
      <xdr:col>8</xdr:col>
      <xdr:colOff>552450</xdr:colOff>
      <xdr:row>198</xdr:row>
      <xdr:rowOff>7619</xdr:rowOff>
    </xdr:to>
    <xdr:sp macro="" textlink="">
      <xdr:nvSpPr>
        <xdr:cNvPr id="272" name="Ovaal 271"/>
        <xdr:cNvSpPr/>
      </xdr:nvSpPr>
      <xdr:spPr>
        <a:xfrm>
          <a:off x="5372100" y="22631400"/>
          <a:ext cx="57150" cy="45719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8</xdr:col>
      <xdr:colOff>552450</xdr:colOff>
      <xdr:row>197</xdr:row>
      <xdr:rowOff>152400</xdr:rowOff>
    </xdr:from>
    <xdr:to>
      <xdr:col>9</xdr:col>
      <xdr:colOff>0</xdr:colOff>
      <xdr:row>198</xdr:row>
      <xdr:rowOff>7619</xdr:rowOff>
    </xdr:to>
    <xdr:sp macro="" textlink="">
      <xdr:nvSpPr>
        <xdr:cNvPr id="273" name="Ovaal 272"/>
        <xdr:cNvSpPr/>
      </xdr:nvSpPr>
      <xdr:spPr>
        <a:xfrm>
          <a:off x="5429250" y="22631400"/>
          <a:ext cx="57150" cy="45719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38100</xdr:colOff>
      <xdr:row>197</xdr:row>
      <xdr:rowOff>152400</xdr:rowOff>
    </xdr:from>
    <xdr:to>
      <xdr:col>6</xdr:col>
      <xdr:colOff>76200</xdr:colOff>
      <xdr:row>198</xdr:row>
      <xdr:rowOff>19050</xdr:rowOff>
    </xdr:to>
    <xdr:cxnSp macro="">
      <xdr:nvCxnSpPr>
        <xdr:cNvPr id="275" name="Rechte verbindingslijn 274"/>
        <xdr:cNvCxnSpPr/>
      </xdr:nvCxnSpPr>
      <xdr:spPr>
        <a:xfrm rot="5400000">
          <a:off x="3686175" y="22640925"/>
          <a:ext cx="57150" cy="381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485775</xdr:colOff>
      <xdr:row>197</xdr:row>
      <xdr:rowOff>152400</xdr:rowOff>
    </xdr:from>
    <xdr:to>
      <xdr:col>5</xdr:col>
      <xdr:colOff>523875</xdr:colOff>
      <xdr:row>198</xdr:row>
      <xdr:rowOff>19050</xdr:rowOff>
    </xdr:to>
    <xdr:cxnSp macro="">
      <xdr:nvCxnSpPr>
        <xdr:cNvPr id="276" name="Rechte verbindingslijn 275"/>
        <xdr:cNvCxnSpPr/>
      </xdr:nvCxnSpPr>
      <xdr:spPr>
        <a:xfrm rot="5400000">
          <a:off x="3524250" y="22640925"/>
          <a:ext cx="57150" cy="381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400050</xdr:colOff>
      <xdr:row>197</xdr:row>
      <xdr:rowOff>161925</xdr:rowOff>
    </xdr:from>
    <xdr:to>
      <xdr:col>5</xdr:col>
      <xdr:colOff>438150</xdr:colOff>
      <xdr:row>198</xdr:row>
      <xdr:rowOff>28575</xdr:rowOff>
    </xdr:to>
    <xdr:cxnSp macro="">
      <xdr:nvCxnSpPr>
        <xdr:cNvPr id="277" name="Rechte verbindingslijn 276"/>
        <xdr:cNvCxnSpPr/>
      </xdr:nvCxnSpPr>
      <xdr:spPr>
        <a:xfrm rot="5400000">
          <a:off x="3438525" y="22650450"/>
          <a:ext cx="57150" cy="381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561975</xdr:colOff>
      <xdr:row>197</xdr:row>
      <xdr:rowOff>152400</xdr:rowOff>
    </xdr:from>
    <xdr:to>
      <xdr:col>5</xdr:col>
      <xdr:colOff>600075</xdr:colOff>
      <xdr:row>198</xdr:row>
      <xdr:rowOff>19050</xdr:rowOff>
    </xdr:to>
    <xdr:cxnSp macro="">
      <xdr:nvCxnSpPr>
        <xdr:cNvPr id="278" name="Rechte verbindingslijn 277"/>
        <xdr:cNvCxnSpPr/>
      </xdr:nvCxnSpPr>
      <xdr:spPr>
        <a:xfrm rot="5400000">
          <a:off x="3600450" y="22640925"/>
          <a:ext cx="57150" cy="381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171450</xdr:colOff>
      <xdr:row>235</xdr:row>
      <xdr:rowOff>76200</xdr:rowOff>
    </xdr:from>
    <xdr:ext cx="424283" cy="436786"/>
    <xdr:sp macro="" textlink="">
      <xdr:nvSpPr>
        <xdr:cNvPr id="279" name="Tekstvak 278"/>
        <xdr:cNvSpPr txBox="1"/>
      </xdr:nvSpPr>
      <xdr:spPr>
        <a:xfrm>
          <a:off x="7486650" y="29794200"/>
          <a:ext cx="42428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 L</a:t>
          </a:r>
          <a:r>
            <a:rPr lang="nl-NL" sz="1100" b="1" baseline="30000"/>
            <a:t>3</a:t>
          </a:r>
        </a:p>
        <a:p>
          <a:r>
            <a:rPr lang="nl-NL" sz="1100" b="1"/>
            <a:t>3 E I</a:t>
          </a:r>
        </a:p>
      </xdr:txBody>
    </xdr:sp>
    <xdr:clientData/>
  </xdr:oneCellAnchor>
  <xdr:twoCellAnchor>
    <xdr:from>
      <xdr:col>12</xdr:col>
      <xdr:colOff>209550</xdr:colOff>
      <xdr:row>236</xdr:row>
      <xdr:rowOff>104775</xdr:rowOff>
    </xdr:from>
    <xdr:to>
      <xdr:col>12</xdr:col>
      <xdr:colOff>552450</xdr:colOff>
      <xdr:row>236</xdr:row>
      <xdr:rowOff>104775</xdr:rowOff>
    </xdr:to>
    <xdr:cxnSp macro="">
      <xdr:nvCxnSpPr>
        <xdr:cNvPr id="280" name="Rechte verbindingslijn 279"/>
        <xdr:cNvCxnSpPr/>
      </xdr:nvCxnSpPr>
      <xdr:spPr>
        <a:xfrm>
          <a:off x="7524750" y="30013275"/>
          <a:ext cx="3429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600075</xdr:colOff>
      <xdr:row>5</xdr:row>
      <xdr:rowOff>0</xdr:rowOff>
    </xdr:from>
    <xdr:to>
      <xdr:col>8</xdr:col>
      <xdr:colOff>104775</xdr:colOff>
      <xdr:row>5</xdr:row>
      <xdr:rowOff>0</xdr:rowOff>
    </xdr:to>
    <xdr:cxnSp macro="">
      <xdr:nvCxnSpPr>
        <xdr:cNvPr id="238" name="Rechte verbindingslijn 237"/>
        <xdr:cNvCxnSpPr/>
      </xdr:nvCxnSpPr>
      <xdr:spPr>
        <a:xfrm>
          <a:off x="1209675" y="952500"/>
          <a:ext cx="37719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66675</xdr:colOff>
      <xdr:row>5</xdr:row>
      <xdr:rowOff>0</xdr:rowOff>
    </xdr:from>
    <xdr:to>
      <xdr:col>7</xdr:col>
      <xdr:colOff>123825</xdr:colOff>
      <xdr:row>5</xdr:row>
      <xdr:rowOff>1588</xdr:rowOff>
    </xdr:to>
    <xdr:cxnSp macro="">
      <xdr:nvCxnSpPr>
        <xdr:cNvPr id="244" name="Rechte verbindingslijn met pijl 243"/>
        <xdr:cNvCxnSpPr/>
      </xdr:nvCxnSpPr>
      <xdr:spPr>
        <a:xfrm>
          <a:off x="3114675" y="952500"/>
          <a:ext cx="1276350" cy="15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371475</xdr:colOff>
      <xdr:row>5</xdr:row>
      <xdr:rowOff>0</xdr:rowOff>
    </xdr:from>
    <xdr:to>
      <xdr:col>4</xdr:col>
      <xdr:colOff>428625</xdr:colOff>
      <xdr:row>5</xdr:row>
      <xdr:rowOff>1588</xdr:rowOff>
    </xdr:to>
    <xdr:cxnSp macro="">
      <xdr:nvCxnSpPr>
        <xdr:cNvPr id="245" name="Rechte verbindingslijn met pijl 244"/>
        <xdr:cNvCxnSpPr/>
      </xdr:nvCxnSpPr>
      <xdr:spPr>
        <a:xfrm>
          <a:off x="1590675" y="952500"/>
          <a:ext cx="1276350" cy="1588"/>
        </a:xfrm>
        <a:prstGeom prst="straightConnector1">
          <a:avLst/>
        </a:prstGeom>
        <a:ln w="3175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12</xdr:row>
      <xdr:rowOff>180977</xdr:rowOff>
    </xdr:from>
    <xdr:to>
      <xdr:col>3</xdr:col>
      <xdr:colOff>0</xdr:colOff>
      <xdr:row>23</xdr:row>
      <xdr:rowOff>180975</xdr:rowOff>
    </xdr:to>
    <xdr:cxnSp macro="">
      <xdr:nvCxnSpPr>
        <xdr:cNvPr id="248" name="Rechte verbindingslijn 247"/>
        <xdr:cNvCxnSpPr/>
      </xdr:nvCxnSpPr>
      <xdr:spPr>
        <a:xfrm rot="5400000" flipH="1" flipV="1">
          <a:off x="781051" y="3514726"/>
          <a:ext cx="209549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438151</xdr:colOff>
      <xdr:row>14</xdr:row>
      <xdr:rowOff>28575</xdr:rowOff>
    </xdr:from>
    <xdr:to>
      <xdr:col>4</xdr:col>
      <xdr:colOff>447676</xdr:colOff>
      <xdr:row>19</xdr:row>
      <xdr:rowOff>0</xdr:rowOff>
    </xdr:to>
    <xdr:cxnSp macro="">
      <xdr:nvCxnSpPr>
        <xdr:cNvPr id="253" name="Rechte verbindingslijn met pijl 252"/>
        <xdr:cNvCxnSpPr/>
      </xdr:nvCxnSpPr>
      <xdr:spPr>
        <a:xfrm rot="16200000" flipV="1">
          <a:off x="2419351" y="3152775"/>
          <a:ext cx="923925" cy="9525"/>
        </a:xfrm>
        <a:prstGeom prst="straightConnector1">
          <a:avLst/>
        </a:prstGeom>
        <a:ln w="31750">
          <a:solidFill>
            <a:srgbClr val="FF000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571500</xdr:colOff>
      <xdr:row>18</xdr:row>
      <xdr:rowOff>47625</xdr:rowOff>
    </xdr:from>
    <xdr:to>
      <xdr:col>3</xdr:col>
      <xdr:colOff>57150</xdr:colOff>
      <xdr:row>18</xdr:row>
      <xdr:rowOff>152400</xdr:rowOff>
    </xdr:to>
    <xdr:sp macro="" textlink="">
      <xdr:nvSpPr>
        <xdr:cNvPr id="256" name="Ovaal 255"/>
        <xdr:cNvSpPr/>
      </xdr:nvSpPr>
      <xdr:spPr>
        <a:xfrm>
          <a:off x="1790700" y="3476625"/>
          <a:ext cx="95250" cy="1047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600076</xdr:colOff>
      <xdr:row>17</xdr:row>
      <xdr:rowOff>10318</xdr:rowOff>
    </xdr:from>
    <xdr:to>
      <xdr:col>4</xdr:col>
      <xdr:colOff>456407</xdr:colOff>
      <xdr:row>17</xdr:row>
      <xdr:rowOff>19049</xdr:rowOff>
    </xdr:to>
    <xdr:cxnSp macro="">
      <xdr:nvCxnSpPr>
        <xdr:cNvPr id="261" name="Rechte verbindingslijn met pijl 260"/>
        <xdr:cNvCxnSpPr/>
      </xdr:nvCxnSpPr>
      <xdr:spPr>
        <a:xfrm rot="10800000" flipV="1">
          <a:off x="1819276" y="3248818"/>
          <a:ext cx="1075531" cy="8731"/>
        </a:xfrm>
        <a:prstGeom prst="straightConnector1">
          <a:avLst/>
        </a:prstGeom>
        <a:ln w="15875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322051</xdr:colOff>
      <xdr:row>31</xdr:row>
      <xdr:rowOff>166232</xdr:rowOff>
    </xdr:from>
    <xdr:to>
      <xdr:col>3</xdr:col>
      <xdr:colOff>564818</xdr:colOff>
      <xdr:row>33</xdr:row>
      <xdr:rowOff>17766</xdr:rowOff>
    </xdr:to>
    <xdr:sp macro="" textlink="">
      <xdr:nvSpPr>
        <xdr:cNvPr id="266" name="Boog 265"/>
        <xdr:cNvSpPr/>
      </xdr:nvSpPr>
      <xdr:spPr>
        <a:xfrm rot="7506080">
          <a:off x="2155968" y="4352115"/>
          <a:ext cx="232534" cy="242767"/>
        </a:xfrm>
        <a:prstGeom prst="arc">
          <a:avLst>
            <a:gd name="adj1" fmla="val 17300077"/>
            <a:gd name="adj2" fmla="val 12054563"/>
          </a:avLst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295229</xdr:colOff>
      <xdr:row>28</xdr:row>
      <xdr:rowOff>168118</xdr:rowOff>
    </xdr:from>
    <xdr:to>
      <xdr:col>3</xdr:col>
      <xdr:colOff>563436</xdr:colOff>
      <xdr:row>30</xdr:row>
      <xdr:rowOff>41424</xdr:rowOff>
    </xdr:to>
    <xdr:sp macro="" textlink="">
      <xdr:nvSpPr>
        <xdr:cNvPr id="268" name="Boog 267"/>
        <xdr:cNvSpPr/>
      </xdr:nvSpPr>
      <xdr:spPr>
        <a:xfrm rot="7491037">
          <a:off x="2130980" y="4733167"/>
          <a:ext cx="254306" cy="268207"/>
        </a:xfrm>
        <a:prstGeom prst="arc">
          <a:avLst>
            <a:gd name="adj1" fmla="val 17300077"/>
            <a:gd name="adj2" fmla="val 11564395"/>
          </a:avLst>
        </a:prstGeom>
        <a:ln w="2540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3</xdr:col>
      <xdr:colOff>542925</xdr:colOff>
      <xdr:row>49</xdr:row>
      <xdr:rowOff>142875</xdr:rowOff>
    </xdr:from>
    <xdr:ext cx="381000" cy="359810"/>
    <xdr:sp macro="" textlink="">
      <xdr:nvSpPr>
        <xdr:cNvPr id="274" name="Tekstvak 273"/>
        <xdr:cNvSpPr txBox="1"/>
      </xdr:nvSpPr>
      <xdr:spPr>
        <a:xfrm>
          <a:off x="2371725" y="7800975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i=1</a:t>
          </a:r>
        </a:p>
      </xdr:txBody>
    </xdr:sp>
    <xdr:clientData/>
  </xdr:oneCellAnchor>
  <xdr:oneCellAnchor>
    <xdr:from>
      <xdr:col>3</xdr:col>
      <xdr:colOff>542925</xdr:colOff>
      <xdr:row>48</xdr:row>
      <xdr:rowOff>47625</xdr:rowOff>
    </xdr:from>
    <xdr:ext cx="476250" cy="359810"/>
    <xdr:sp macro="" textlink="">
      <xdr:nvSpPr>
        <xdr:cNvPr id="281" name="Tekstvak 280"/>
        <xdr:cNvSpPr txBox="1"/>
      </xdr:nvSpPr>
      <xdr:spPr>
        <a:xfrm>
          <a:off x="2371725" y="7515225"/>
          <a:ext cx="47625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n</a:t>
          </a:r>
          <a:r>
            <a:rPr lang="nl-NL" sz="1100" b="1">
              <a:solidFill>
                <a:srgbClr val="FF00FF"/>
              </a:solidFill>
            </a:rPr>
            <a:t>+1</a:t>
          </a:r>
        </a:p>
      </xdr:txBody>
    </xdr:sp>
    <xdr:clientData/>
  </xdr:oneCellAnchor>
  <xdr:oneCellAnchor>
    <xdr:from>
      <xdr:col>5</xdr:col>
      <xdr:colOff>190500</xdr:colOff>
      <xdr:row>43</xdr:row>
      <xdr:rowOff>104775</xdr:rowOff>
    </xdr:from>
    <xdr:ext cx="381000" cy="359810"/>
    <xdr:sp macro="" textlink="">
      <xdr:nvSpPr>
        <xdr:cNvPr id="282" name="Tekstvak 281"/>
        <xdr:cNvSpPr txBox="1"/>
      </xdr:nvSpPr>
      <xdr:spPr>
        <a:xfrm>
          <a:off x="3238500" y="6581775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i=1</a:t>
          </a:r>
        </a:p>
      </xdr:txBody>
    </xdr:sp>
    <xdr:clientData/>
  </xdr:oneCellAnchor>
  <xdr:oneCellAnchor>
    <xdr:from>
      <xdr:col>5</xdr:col>
      <xdr:colOff>228600</xdr:colOff>
      <xdr:row>42</xdr:row>
      <xdr:rowOff>19050</xdr:rowOff>
    </xdr:from>
    <xdr:ext cx="381000" cy="359810"/>
    <xdr:sp macro="" textlink="">
      <xdr:nvSpPr>
        <xdr:cNvPr id="283" name="Tekstvak 282"/>
        <xdr:cNvSpPr txBox="1"/>
      </xdr:nvSpPr>
      <xdr:spPr>
        <a:xfrm>
          <a:off x="3276600" y="6305550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n</a:t>
          </a:r>
        </a:p>
      </xdr:txBody>
    </xdr:sp>
    <xdr:clientData/>
  </xdr:oneCellAnchor>
  <xdr:oneCellAnchor>
    <xdr:from>
      <xdr:col>6</xdr:col>
      <xdr:colOff>28575</xdr:colOff>
      <xdr:row>43</xdr:row>
      <xdr:rowOff>104775</xdr:rowOff>
    </xdr:from>
    <xdr:ext cx="381000" cy="359810"/>
    <xdr:sp macro="" textlink="">
      <xdr:nvSpPr>
        <xdr:cNvPr id="284" name="Tekstvak 283"/>
        <xdr:cNvSpPr txBox="1"/>
      </xdr:nvSpPr>
      <xdr:spPr>
        <a:xfrm>
          <a:off x="3686175" y="6581775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i=1</a:t>
          </a:r>
        </a:p>
      </xdr:txBody>
    </xdr:sp>
    <xdr:clientData/>
  </xdr:oneCellAnchor>
  <xdr:oneCellAnchor>
    <xdr:from>
      <xdr:col>6</xdr:col>
      <xdr:colOff>66675</xdr:colOff>
      <xdr:row>42</xdr:row>
      <xdr:rowOff>19050</xdr:rowOff>
    </xdr:from>
    <xdr:ext cx="381000" cy="359810"/>
    <xdr:sp macro="" textlink="">
      <xdr:nvSpPr>
        <xdr:cNvPr id="285" name="Tekstvak 284"/>
        <xdr:cNvSpPr txBox="1"/>
      </xdr:nvSpPr>
      <xdr:spPr>
        <a:xfrm>
          <a:off x="3724275" y="6305550"/>
          <a:ext cx="38100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n</a:t>
          </a:r>
        </a:p>
      </xdr:txBody>
    </xdr:sp>
    <xdr:clientData/>
  </xdr:oneCellAnchor>
  <xdr:twoCellAnchor>
    <xdr:from>
      <xdr:col>7</xdr:col>
      <xdr:colOff>438150</xdr:colOff>
      <xdr:row>169</xdr:row>
      <xdr:rowOff>104775</xdr:rowOff>
    </xdr:from>
    <xdr:to>
      <xdr:col>8</xdr:col>
      <xdr:colOff>266700</xdr:colOff>
      <xdr:row>169</xdr:row>
      <xdr:rowOff>106363</xdr:rowOff>
    </xdr:to>
    <xdr:cxnSp macro="">
      <xdr:nvCxnSpPr>
        <xdr:cNvPr id="287" name="Rechte verbindingslijn met pijl 286"/>
        <xdr:cNvCxnSpPr/>
      </xdr:nvCxnSpPr>
      <xdr:spPr>
        <a:xfrm>
          <a:off x="4705350" y="8372475"/>
          <a:ext cx="438150" cy="1588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523875</xdr:colOff>
      <xdr:row>169</xdr:row>
      <xdr:rowOff>104775</xdr:rowOff>
    </xdr:from>
    <xdr:to>
      <xdr:col>8</xdr:col>
      <xdr:colOff>352425</xdr:colOff>
      <xdr:row>169</xdr:row>
      <xdr:rowOff>106363</xdr:rowOff>
    </xdr:to>
    <xdr:cxnSp macro="">
      <xdr:nvCxnSpPr>
        <xdr:cNvPr id="288" name="Rechte verbindingslijn met pijl 287"/>
        <xdr:cNvCxnSpPr/>
      </xdr:nvCxnSpPr>
      <xdr:spPr>
        <a:xfrm>
          <a:off x="4791075" y="8258175"/>
          <a:ext cx="438150" cy="1588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142875</xdr:colOff>
      <xdr:row>172</xdr:row>
      <xdr:rowOff>47625</xdr:rowOff>
    </xdr:from>
    <xdr:to>
      <xdr:col>7</xdr:col>
      <xdr:colOff>266700</xdr:colOff>
      <xdr:row>172</xdr:row>
      <xdr:rowOff>171450</xdr:rowOff>
    </xdr:to>
    <xdr:sp macro="" textlink="">
      <xdr:nvSpPr>
        <xdr:cNvPr id="289" name="Ovaal 288"/>
        <xdr:cNvSpPr/>
      </xdr:nvSpPr>
      <xdr:spPr>
        <a:xfrm>
          <a:off x="4410075" y="8582025"/>
          <a:ext cx="123825" cy="123825"/>
        </a:xfrm>
        <a:prstGeom prst="ellipse">
          <a:avLst/>
        </a:prstGeom>
        <a:noFill/>
        <a:ln w="15875"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123825</xdr:colOff>
      <xdr:row>173</xdr:row>
      <xdr:rowOff>19050</xdr:rowOff>
    </xdr:from>
    <xdr:to>
      <xdr:col>3</xdr:col>
      <xdr:colOff>285750</xdr:colOff>
      <xdr:row>173</xdr:row>
      <xdr:rowOff>171450</xdr:rowOff>
    </xdr:to>
    <xdr:sp macro="" textlink="">
      <xdr:nvSpPr>
        <xdr:cNvPr id="290" name="Ovaal 289"/>
        <xdr:cNvSpPr/>
      </xdr:nvSpPr>
      <xdr:spPr>
        <a:xfrm>
          <a:off x="1952625" y="8743950"/>
          <a:ext cx="161925" cy="152400"/>
        </a:xfrm>
        <a:prstGeom prst="ellipse">
          <a:avLst/>
        </a:prstGeom>
        <a:noFill/>
        <a:ln w="15875"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180975</xdr:colOff>
      <xdr:row>173</xdr:row>
      <xdr:rowOff>66675</xdr:rowOff>
    </xdr:from>
    <xdr:to>
      <xdr:col>3</xdr:col>
      <xdr:colOff>226694</xdr:colOff>
      <xdr:row>173</xdr:row>
      <xdr:rowOff>123825</xdr:rowOff>
    </xdr:to>
    <xdr:sp macro="" textlink="">
      <xdr:nvSpPr>
        <xdr:cNvPr id="291" name="Ovaal 290"/>
        <xdr:cNvSpPr/>
      </xdr:nvSpPr>
      <xdr:spPr>
        <a:xfrm>
          <a:off x="2009775" y="8791575"/>
          <a:ext cx="45719" cy="57150"/>
        </a:xfrm>
        <a:prstGeom prst="ellipse">
          <a:avLst/>
        </a:prstGeom>
        <a:solidFill>
          <a:schemeClr val="tx2"/>
        </a:solidFill>
        <a:ln w="15875"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142875</xdr:colOff>
      <xdr:row>71</xdr:row>
      <xdr:rowOff>104775</xdr:rowOff>
    </xdr:to>
    <xdr:pic>
      <xdr:nvPicPr>
        <xdr:cNvPr id="2050" name="Picture 2" descr="http://nl.wikipedia.org/skins-1.5/common/images/magnify-clip.png">
          <a:hlinkClick xmlns:r="http://schemas.openxmlformats.org/officeDocument/2006/relationships" r:id="rId11" tooltip="Vergrote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0934700"/>
          <a:ext cx="142875" cy="1047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304800</xdr:colOff>
      <xdr:row>70</xdr:row>
      <xdr:rowOff>114300</xdr:rowOff>
    </xdr:from>
    <xdr:to>
      <xdr:col>3</xdr:col>
      <xdr:colOff>381000</xdr:colOff>
      <xdr:row>72</xdr:row>
      <xdr:rowOff>19050</xdr:rowOff>
    </xdr:to>
    <xdr:cxnSp macro="">
      <xdr:nvCxnSpPr>
        <xdr:cNvPr id="257" name="Rechte verbindingslijn 256"/>
        <xdr:cNvCxnSpPr/>
      </xdr:nvCxnSpPr>
      <xdr:spPr>
        <a:xfrm flipV="1">
          <a:off x="3962400" y="10668000"/>
          <a:ext cx="1905000" cy="28575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552450</xdr:colOff>
      <xdr:row>71</xdr:row>
      <xdr:rowOff>152400</xdr:rowOff>
    </xdr:from>
    <xdr:to>
      <xdr:col>1</xdr:col>
      <xdr:colOff>95250</xdr:colOff>
      <xdr:row>72</xdr:row>
      <xdr:rowOff>114300</xdr:rowOff>
    </xdr:to>
    <xdr:sp macro="" textlink="">
      <xdr:nvSpPr>
        <xdr:cNvPr id="293" name="Gelijkbenige driehoek 292"/>
        <xdr:cNvSpPr/>
      </xdr:nvSpPr>
      <xdr:spPr>
        <a:xfrm>
          <a:off x="4210050" y="10896600"/>
          <a:ext cx="152400" cy="1524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304006</xdr:colOff>
      <xdr:row>68</xdr:row>
      <xdr:rowOff>153194</xdr:rowOff>
    </xdr:from>
    <xdr:to>
      <xdr:col>0</xdr:col>
      <xdr:colOff>305594</xdr:colOff>
      <xdr:row>72</xdr:row>
      <xdr:rowOff>794</xdr:rowOff>
    </xdr:to>
    <xdr:cxnSp macro="">
      <xdr:nvCxnSpPr>
        <xdr:cNvPr id="295" name="Rechte verbindingslijn met pijl 294"/>
        <xdr:cNvCxnSpPr/>
      </xdr:nvCxnSpPr>
      <xdr:spPr>
        <a:xfrm rot="5400000" flipH="1" flipV="1">
          <a:off x="3657600" y="10629900"/>
          <a:ext cx="60960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361952</xdr:colOff>
      <xdr:row>70</xdr:row>
      <xdr:rowOff>104777</xdr:rowOff>
    </xdr:from>
    <xdr:to>
      <xdr:col>3</xdr:col>
      <xdr:colOff>361954</xdr:colOff>
      <xdr:row>71</xdr:row>
      <xdr:rowOff>85724</xdr:rowOff>
    </xdr:to>
    <xdr:cxnSp macro="">
      <xdr:nvCxnSpPr>
        <xdr:cNvPr id="296" name="Rechte verbindingslijn met pijl 295"/>
        <xdr:cNvCxnSpPr/>
      </xdr:nvCxnSpPr>
      <xdr:spPr>
        <a:xfrm rot="16200000" flipH="1">
          <a:off x="5762629" y="10744200"/>
          <a:ext cx="171447" cy="2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314325</xdr:colOff>
      <xdr:row>70</xdr:row>
      <xdr:rowOff>133350</xdr:rowOff>
    </xdr:from>
    <xdr:ext cx="270139" cy="264560"/>
    <xdr:sp macro="" textlink="">
      <xdr:nvSpPr>
        <xdr:cNvPr id="301" name="Tekstvak 300"/>
        <xdr:cNvSpPr txBox="1"/>
      </xdr:nvSpPr>
      <xdr:spPr>
        <a:xfrm>
          <a:off x="3971925" y="10687050"/>
          <a:ext cx="27013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A</a:t>
          </a:r>
        </a:p>
      </xdr:txBody>
    </xdr:sp>
    <xdr:clientData/>
  </xdr:oneCellAnchor>
  <xdr:oneCellAnchor>
    <xdr:from>
      <xdr:col>1</xdr:col>
      <xdr:colOff>600075</xdr:colOff>
      <xdr:row>70</xdr:row>
      <xdr:rowOff>0</xdr:rowOff>
    </xdr:from>
    <xdr:ext cx="263727" cy="264560"/>
    <xdr:sp macro="" textlink="">
      <xdr:nvSpPr>
        <xdr:cNvPr id="302" name="Tekstvak 301"/>
        <xdr:cNvSpPr txBox="1"/>
      </xdr:nvSpPr>
      <xdr:spPr>
        <a:xfrm>
          <a:off x="4867275" y="10553700"/>
          <a:ext cx="2637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</a:t>
          </a:r>
        </a:p>
      </xdr:txBody>
    </xdr:sp>
    <xdr:clientData/>
  </xdr:oneCellAnchor>
  <xdr:oneCellAnchor>
    <xdr:from>
      <xdr:col>3</xdr:col>
      <xdr:colOff>428625</xdr:colOff>
      <xdr:row>70</xdr:row>
      <xdr:rowOff>19050</xdr:rowOff>
    </xdr:from>
    <xdr:ext cx="254493" cy="264560"/>
    <xdr:sp macro="" textlink="">
      <xdr:nvSpPr>
        <xdr:cNvPr id="303" name="Tekstvak 302"/>
        <xdr:cNvSpPr txBox="1"/>
      </xdr:nvSpPr>
      <xdr:spPr>
        <a:xfrm>
          <a:off x="5915025" y="10572750"/>
          <a:ext cx="25449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T</a:t>
          </a:r>
        </a:p>
      </xdr:txBody>
    </xdr:sp>
    <xdr:clientData/>
  </xdr:oneCellAnchor>
  <xdr:twoCellAnchor>
    <xdr:from>
      <xdr:col>6</xdr:col>
      <xdr:colOff>0</xdr:colOff>
      <xdr:row>70</xdr:row>
      <xdr:rowOff>76200</xdr:rowOff>
    </xdr:from>
    <xdr:to>
      <xdr:col>9</xdr:col>
      <xdr:colOff>76200</xdr:colOff>
      <xdr:row>71</xdr:row>
      <xdr:rowOff>171450</xdr:rowOff>
    </xdr:to>
    <xdr:cxnSp macro="">
      <xdr:nvCxnSpPr>
        <xdr:cNvPr id="304" name="Rechte verbindingslijn 303"/>
        <xdr:cNvCxnSpPr/>
      </xdr:nvCxnSpPr>
      <xdr:spPr>
        <a:xfrm flipV="1">
          <a:off x="3657600" y="10820400"/>
          <a:ext cx="1905000" cy="28575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228600</xdr:colOff>
      <xdr:row>71</xdr:row>
      <xdr:rowOff>180975</xdr:rowOff>
    </xdr:from>
    <xdr:to>
      <xdr:col>6</xdr:col>
      <xdr:colOff>571500</xdr:colOff>
      <xdr:row>72</xdr:row>
      <xdr:rowOff>9525</xdr:rowOff>
    </xdr:to>
    <xdr:cxnSp macro="">
      <xdr:nvCxnSpPr>
        <xdr:cNvPr id="306" name="Rechte verbindingslijn 305"/>
        <xdr:cNvCxnSpPr/>
      </xdr:nvCxnSpPr>
      <xdr:spPr>
        <a:xfrm flipV="1">
          <a:off x="3276600" y="11115675"/>
          <a:ext cx="952500" cy="190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304006</xdr:colOff>
      <xdr:row>68</xdr:row>
      <xdr:rowOff>57944</xdr:rowOff>
    </xdr:from>
    <xdr:to>
      <xdr:col>6</xdr:col>
      <xdr:colOff>305594</xdr:colOff>
      <xdr:row>71</xdr:row>
      <xdr:rowOff>96044</xdr:rowOff>
    </xdr:to>
    <xdr:cxnSp macro="">
      <xdr:nvCxnSpPr>
        <xdr:cNvPr id="307" name="Rechte verbindingslijn met pijl 306"/>
        <xdr:cNvCxnSpPr/>
      </xdr:nvCxnSpPr>
      <xdr:spPr>
        <a:xfrm rot="5400000" flipH="1" flipV="1">
          <a:off x="3657600" y="10725150"/>
          <a:ext cx="60960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57152</xdr:colOff>
      <xdr:row>69</xdr:row>
      <xdr:rowOff>85727</xdr:rowOff>
    </xdr:from>
    <xdr:to>
      <xdr:col>9</xdr:col>
      <xdr:colOff>57154</xdr:colOff>
      <xdr:row>70</xdr:row>
      <xdr:rowOff>66674</xdr:rowOff>
    </xdr:to>
    <xdr:cxnSp macro="">
      <xdr:nvCxnSpPr>
        <xdr:cNvPr id="308" name="Rechte verbindingslijn met pijl 307"/>
        <xdr:cNvCxnSpPr/>
      </xdr:nvCxnSpPr>
      <xdr:spPr>
        <a:xfrm rot="16200000" flipH="1">
          <a:off x="5457829" y="10725150"/>
          <a:ext cx="171447" cy="2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600075</xdr:colOff>
      <xdr:row>70</xdr:row>
      <xdr:rowOff>104775</xdr:rowOff>
    </xdr:from>
    <xdr:ext cx="270139" cy="264560"/>
    <xdr:sp macro="" textlink="">
      <xdr:nvSpPr>
        <xdr:cNvPr id="309" name="Tekstvak 308"/>
        <xdr:cNvSpPr txBox="1"/>
      </xdr:nvSpPr>
      <xdr:spPr>
        <a:xfrm>
          <a:off x="3648075" y="10848975"/>
          <a:ext cx="27013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A</a:t>
          </a:r>
        </a:p>
      </xdr:txBody>
    </xdr:sp>
    <xdr:clientData/>
  </xdr:oneCellAnchor>
  <xdr:oneCellAnchor>
    <xdr:from>
      <xdr:col>7</xdr:col>
      <xdr:colOff>114300</xdr:colOff>
      <xdr:row>71</xdr:row>
      <xdr:rowOff>0</xdr:rowOff>
    </xdr:from>
    <xdr:ext cx="333375" cy="257175"/>
    <xdr:sp macro="" textlink="">
      <xdr:nvSpPr>
        <xdr:cNvPr id="310" name="Tekstvak 309"/>
        <xdr:cNvSpPr txBox="1"/>
      </xdr:nvSpPr>
      <xdr:spPr>
        <a:xfrm>
          <a:off x="4381500" y="10934700"/>
          <a:ext cx="33337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L</a:t>
          </a:r>
        </a:p>
      </xdr:txBody>
    </xdr:sp>
    <xdr:clientData/>
  </xdr:oneCellAnchor>
  <xdr:oneCellAnchor>
    <xdr:from>
      <xdr:col>9</xdr:col>
      <xdr:colOff>47625</xdr:colOff>
      <xdr:row>69</xdr:row>
      <xdr:rowOff>57150</xdr:rowOff>
    </xdr:from>
    <xdr:ext cx="254493" cy="264560"/>
    <xdr:sp macro="" textlink="">
      <xdr:nvSpPr>
        <xdr:cNvPr id="311" name="Tekstvak 310"/>
        <xdr:cNvSpPr txBox="1"/>
      </xdr:nvSpPr>
      <xdr:spPr>
        <a:xfrm>
          <a:off x="5534025" y="10610850"/>
          <a:ext cx="25449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T</a:t>
          </a:r>
        </a:p>
      </xdr:txBody>
    </xdr:sp>
    <xdr:clientData/>
  </xdr:oneCellAnchor>
  <xdr:oneCellAnchor>
    <xdr:from>
      <xdr:col>6</xdr:col>
      <xdr:colOff>57150</xdr:colOff>
      <xdr:row>68</xdr:row>
      <xdr:rowOff>171450</xdr:rowOff>
    </xdr:from>
    <xdr:ext cx="273665" cy="264560"/>
    <xdr:sp macro="" textlink="">
      <xdr:nvSpPr>
        <xdr:cNvPr id="312" name="Tekstvak 311"/>
        <xdr:cNvSpPr txBox="1"/>
      </xdr:nvSpPr>
      <xdr:spPr>
        <a:xfrm>
          <a:off x="3714750" y="10534650"/>
          <a:ext cx="2736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H</a:t>
          </a:r>
        </a:p>
      </xdr:txBody>
    </xdr:sp>
    <xdr:clientData/>
  </xdr:oneCellAnchor>
  <xdr:twoCellAnchor>
    <xdr:from>
      <xdr:col>3</xdr:col>
      <xdr:colOff>1</xdr:colOff>
      <xdr:row>19</xdr:row>
      <xdr:rowOff>47625</xdr:rowOff>
    </xdr:from>
    <xdr:to>
      <xdr:col>3</xdr:col>
      <xdr:colOff>9526</xdr:colOff>
      <xdr:row>24</xdr:row>
      <xdr:rowOff>19050</xdr:rowOff>
    </xdr:to>
    <xdr:cxnSp macro="">
      <xdr:nvCxnSpPr>
        <xdr:cNvPr id="297" name="Rechte verbindingslijn met pijl 296"/>
        <xdr:cNvCxnSpPr/>
      </xdr:nvCxnSpPr>
      <xdr:spPr>
        <a:xfrm rot="16200000" flipV="1">
          <a:off x="1371601" y="4124325"/>
          <a:ext cx="923925" cy="9525"/>
        </a:xfrm>
        <a:prstGeom prst="straightConnector1">
          <a:avLst/>
        </a:prstGeom>
        <a:ln w="31750">
          <a:solidFill>
            <a:srgbClr val="FF00FF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295275</xdr:colOff>
      <xdr:row>213</xdr:row>
      <xdr:rowOff>66675</xdr:rowOff>
    </xdr:from>
    <xdr:ext cx="400050" cy="283610"/>
    <xdr:sp macro="" textlink="">
      <xdr:nvSpPr>
        <xdr:cNvPr id="299" name="Tekstvak 298"/>
        <xdr:cNvSpPr txBox="1"/>
      </xdr:nvSpPr>
      <xdr:spPr>
        <a:xfrm>
          <a:off x="295275" y="40528875"/>
          <a:ext cx="400050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- F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72</xdr:row>
      <xdr:rowOff>28575</xdr:rowOff>
    </xdr:from>
    <xdr:to>
      <xdr:col>4</xdr:col>
      <xdr:colOff>76200</xdr:colOff>
      <xdr:row>75</xdr:row>
      <xdr:rowOff>161925</xdr:rowOff>
    </xdr:to>
    <xdr:sp macro="" textlink="">
      <xdr:nvSpPr>
        <xdr:cNvPr id="2" name="Rechthoek 1"/>
        <xdr:cNvSpPr/>
      </xdr:nvSpPr>
      <xdr:spPr>
        <a:xfrm rot="20457303">
          <a:off x="1485900" y="5172075"/>
          <a:ext cx="1638300" cy="7048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152400</xdr:colOff>
      <xdr:row>72</xdr:row>
      <xdr:rowOff>0</xdr:rowOff>
    </xdr:from>
    <xdr:to>
      <xdr:col>4</xdr:col>
      <xdr:colOff>381000</xdr:colOff>
      <xdr:row>75</xdr:row>
      <xdr:rowOff>133350</xdr:rowOff>
    </xdr:to>
    <xdr:cxnSp macro="">
      <xdr:nvCxnSpPr>
        <xdr:cNvPr id="4" name="Rechte verbindingslijn 3"/>
        <xdr:cNvCxnSpPr/>
      </xdr:nvCxnSpPr>
      <xdr:spPr>
        <a:xfrm flipV="1">
          <a:off x="1371600" y="5143500"/>
          <a:ext cx="2057400" cy="7048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70</xdr:row>
      <xdr:rowOff>95250</xdr:rowOff>
    </xdr:from>
    <xdr:to>
      <xdr:col>3</xdr:col>
      <xdr:colOff>123825</xdr:colOff>
      <xdr:row>77</xdr:row>
      <xdr:rowOff>57150</xdr:rowOff>
    </xdr:to>
    <xdr:cxnSp macro="">
      <xdr:nvCxnSpPr>
        <xdr:cNvPr id="6" name="Rechte verbindingslijn 5"/>
        <xdr:cNvCxnSpPr/>
      </xdr:nvCxnSpPr>
      <xdr:spPr>
        <a:xfrm rot="16200000" flipH="1">
          <a:off x="1647825" y="5238750"/>
          <a:ext cx="1295400" cy="533400"/>
        </a:xfrm>
        <a:prstGeom prst="line">
          <a:avLst/>
        </a:prstGeom>
        <a:ln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69</xdr:row>
      <xdr:rowOff>161925</xdr:rowOff>
    </xdr:from>
    <xdr:to>
      <xdr:col>4</xdr:col>
      <xdr:colOff>95250</xdr:colOff>
      <xdr:row>77</xdr:row>
      <xdr:rowOff>180975</xdr:rowOff>
    </xdr:to>
    <xdr:cxnSp macro="">
      <xdr:nvCxnSpPr>
        <xdr:cNvPr id="8" name="Rechte verbindingslijn 7"/>
        <xdr:cNvCxnSpPr/>
      </xdr:nvCxnSpPr>
      <xdr:spPr>
        <a:xfrm rot="10800000" flipV="1">
          <a:off x="1485900" y="4733925"/>
          <a:ext cx="1657350" cy="1543050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495300</xdr:colOff>
      <xdr:row>73</xdr:row>
      <xdr:rowOff>104775</xdr:rowOff>
    </xdr:from>
    <xdr:to>
      <xdr:col>4</xdr:col>
      <xdr:colOff>438150</xdr:colOff>
      <xdr:row>74</xdr:row>
      <xdr:rowOff>85725</xdr:rowOff>
    </xdr:to>
    <xdr:cxnSp macro="">
      <xdr:nvCxnSpPr>
        <xdr:cNvPr id="10" name="Rechte verbindingslijn 9"/>
        <xdr:cNvCxnSpPr/>
      </xdr:nvCxnSpPr>
      <xdr:spPr>
        <a:xfrm>
          <a:off x="1104900" y="5438775"/>
          <a:ext cx="2381250" cy="171450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</xdr:colOff>
      <xdr:row>68</xdr:row>
      <xdr:rowOff>57150</xdr:rowOff>
    </xdr:from>
    <xdr:to>
      <xdr:col>10</xdr:col>
      <xdr:colOff>104775</xdr:colOff>
      <xdr:row>76</xdr:row>
      <xdr:rowOff>171450</xdr:rowOff>
    </xdr:to>
    <xdr:sp macro="" textlink="">
      <xdr:nvSpPr>
        <xdr:cNvPr id="11" name="Rechthoek 10"/>
        <xdr:cNvSpPr/>
      </xdr:nvSpPr>
      <xdr:spPr>
        <a:xfrm rot="16200000">
          <a:off x="5029200" y="5286375"/>
          <a:ext cx="1638300" cy="7048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247651</xdr:colOff>
      <xdr:row>73</xdr:row>
      <xdr:rowOff>47624</xdr:rowOff>
    </xdr:from>
    <xdr:to>
      <xdr:col>8</xdr:col>
      <xdr:colOff>57151</xdr:colOff>
      <xdr:row>76</xdr:row>
      <xdr:rowOff>180974</xdr:rowOff>
    </xdr:to>
    <xdr:sp macro="" textlink="">
      <xdr:nvSpPr>
        <xdr:cNvPr id="12" name="Rechthoek 11"/>
        <xdr:cNvSpPr/>
      </xdr:nvSpPr>
      <xdr:spPr>
        <a:xfrm>
          <a:off x="3295651" y="5762624"/>
          <a:ext cx="1638300" cy="7048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361950</xdr:colOff>
      <xdr:row>77</xdr:row>
      <xdr:rowOff>0</xdr:rowOff>
    </xdr:from>
    <xdr:to>
      <xdr:col>6</xdr:col>
      <xdr:colOff>533400</xdr:colOff>
      <xdr:row>77</xdr:row>
      <xdr:rowOff>133350</xdr:rowOff>
    </xdr:to>
    <xdr:sp macro="" textlink="">
      <xdr:nvSpPr>
        <xdr:cNvPr id="14" name="Gelijkbenige driehoek 13"/>
        <xdr:cNvSpPr/>
      </xdr:nvSpPr>
      <xdr:spPr>
        <a:xfrm>
          <a:off x="4019550" y="6477000"/>
          <a:ext cx="171450" cy="13335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9</xdr:col>
      <xdr:colOff>247650</xdr:colOff>
      <xdr:row>77</xdr:row>
      <xdr:rowOff>0</xdr:rowOff>
    </xdr:from>
    <xdr:to>
      <xdr:col>9</xdr:col>
      <xdr:colOff>419100</xdr:colOff>
      <xdr:row>77</xdr:row>
      <xdr:rowOff>133350</xdr:rowOff>
    </xdr:to>
    <xdr:sp macro="" textlink="">
      <xdr:nvSpPr>
        <xdr:cNvPr id="16" name="Gelijkbenige driehoek 15"/>
        <xdr:cNvSpPr/>
      </xdr:nvSpPr>
      <xdr:spPr>
        <a:xfrm>
          <a:off x="5734050" y="6477000"/>
          <a:ext cx="171450" cy="13335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447675</xdr:colOff>
      <xdr:row>72</xdr:row>
      <xdr:rowOff>66675</xdr:rowOff>
    </xdr:from>
    <xdr:to>
      <xdr:col>6</xdr:col>
      <xdr:colOff>447675</xdr:colOff>
      <xdr:row>78</xdr:row>
      <xdr:rowOff>142875</xdr:rowOff>
    </xdr:to>
    <xdr:cxnSp macro="">
      <xdr:nvCxnSpPr>
        <xdr:cNvPr id="20" name="Rechte verbindingslijn 19"/>
        <xdr:cNvCxnSpPr/>
      </xdr:nvCxnSpPr>
      <xdr:spPr>
        <a:xfrm rot="5400000" flipH="1" flipV="1">
          <a:off x="3495675" y="6200775"/>
          <a:ext cx="1219200" cy="0"/>
        </a:xfrm>
        <a:prstGeom prst="line">
          <a:avLst/>
        </a:prstGeom>
        <a:ln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352425</xdr:colOff>
      <xdr:row>67</xdr:row>
      <xdr:rowOff>66675</xdr:rowOff>
    </xdr:from>
    <xdr:to>
      <xdr:col>9</xdr:col>
      <xdr:colOff>371475</xdr:colOff>
      <xdr:row>78</xdr:row>
      <xdr:rowOff>123825</xdr:rowOff>
    </xdr:to>
    <xdr:cxnSp macro="">
      <xdr:nvCxnSpPr>
        <xdr:cNvPr id="21" name="Rechte verbindingslijn 20"/>
        <xdr:cNvCxnSpPr/>
      </xdr:nvCxnSpPr>
      <xdr:spPr>
        <a:xfrm rot="5400000" flipH="1" flipV="1">
          <a:off x="4772025" y="5705475"/>
          <a:ext cx="2152650" cy="190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123825</xdr:colOff>
      <xdr:row>75</xdr:row>
      <xdr:rowOff>9525</xdr:rowOff>
    </xdr:from>
    <xdr:to>
      <xdr:col>8</xdr:col>
      <xdr:colOff>161925</xdr:colOff>
      <xdr:row>75</xdr:row>
      <xdr:rowOff>9525</xdr:rowOff>
    </xdr:to>
    <xdr:cxnSp macro="">
      <xdr:nvCxnSpPr>
        <xdr:cNvPr id="24" name="Rechte verbindingslijn 23"/>
        <xdr:cNvCxnSpPr/>
      </xdr:nvCxnSpPr>
      <xdr:spPr>
        <a:xfrm>
          <a:off x="3171825" y="6105525"/>
          <a:ext cx="1866900" cy="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466725</xdr:colOff>
      <xdr:row>72</xdr:row>
      <xdr:rowOff>114300</xdr:rowOff>
    </xdr:from>
    <xdr:to>
      <xdr:col>10</xdr:col>
      <xdr:colOff>219075</xdr:colOff>
      <xdr:row>72</xdr:row>
      <xdr:rowOff>114300</xdr:rowOff>
    </xdr:to>
    <xdr:cxnSp macro="">
      <xdr:nvCxnSpPr>
        <xdr:cNvPr id="26" name="Rechte verbindingslijn 25"/>
        <xdr:cNvCxnSpPr/>
      </xdr:nvCxnSpPr>
      <xdr:spPr>
        <a:xfrm>
          <a:off x="5343525" y="5638800"/>
          <a:ext cx="971550" cy="0"/>
        </a:xfrm>
        <a:prstGeom prst="line">
          <a:avLst/>
        </a:prstGeom>
        <a:ln>
          <a:solidFill>
            <a:srgbClr val="00B0F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73</xdr:row>
      <xdr:rowOff>152400</xdr:rowOff>
    </xdr:from>
    <xdr:to>
      <xdr:col>2</xdr:col>
      <xdr:colOff>523875</xdr:colOff>
      <xdr:row>74</xdr:row>
      <xdr:rowOff>38100</xdr:rowOff>
    </xdr:to>
    <xdr:sp macro="" textlink="">
      <xdr:nvSpPr>
        <xdr:cNvPr id="27" name="Ovaal 26"/>
        <xdr:cNvSpPr/>
      </xdr:nvSpPr>
      <xdr:spPr>
        <a:xfrm>
          <a:off x="1647825" y="5867400"/>
          <a:ext cx="95250" cy="762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295275</xdr:colOff>
      <xdr:row>79</xdr:row>
      <xdr:rowOff>104775</xdr:rowOff>
    </xdr:from>
    <xdr:to>
      <xdr:col>5</xdr:col>
      <xdr:colOff>390525</xdr:colOff>
      <xdr:row>79</xdr:row>
      <xdr:rowOff>180975</xdr:rowOff>
    </xdr:to>
    <xdr:sp macro="" textlink="">
      <xdr:nvSpPr>
        <xdr:cNvPr id="28" name="Ovaal 27"/>
        <xdr:cNvSpPr/>
      </xdr:nvSpPr>
      <xdr:spPr>
        <a:xfrm>
          <a:off x="3343275" y="6962775"/>
          <a:ext cx="95250" cy="762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371475</xdr:colOff>
      <xdr:row>79</xdr:row>
      <xdr:rowOff>66675</xdr:rowOff>
    </xdr:from>
    <xdr:to>
      <xdr:col>0</xdr:col>
      <xdr:colOff>466725</xdr:colOff>
      <xdr:row>79</xdr:row>
      <xdr:rowOff>142875</xdr:rowOff>
    </xdr:to>
    <xdr:sp macro="" textlink="">
      <xdr:nvSpPr>
        <xdr:cNvPr id="29" name="Ovaal 28"/>
        <xdr:cNvSpPr/>
      </xdr:nvSpPr>
      <xdr:spPr>
        <a:xfrm>
          <a:off x="371475" y="6924675"/>
          <a:ext cx="95250" cy="762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457200</xdr:colOff>
      <xdr:row>74</xdr:row>
      <xdr:rowOff>152400</xdr:rowOff>
    </xdr:from>
    <xdr:to>
      <xdr:col>6</xdr:col>
      <xdr:colOff>457200</xdr:colOff>
      <xdr:row>75</xdr:row>
      <xdr:rowOff>57150</xdr:rowOff>
    </xdr:to>
    <xdr:cxnSp macro="">
      <xdr:nvCxnSpPr>
        <xdr:cNvPr id="31" name="Rechte verbindingslijn 30"/>
        <xdr:cNvCxnSpPr/>
      </xdr:nvCxnSpPr>
      <xdr:spPr>
        <a:xfrm rot="5400000">
          <a:off x="4067175" y="7820025"/>
          <a:ext cx="95250" cy="0"/>
        </a:xfrm>
        <a:prstGeom prst="line">
          <a:avLst/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371475</xdr:colOff>
      <xdr:row>72</xdr:row>
      <xdr:rowOff>57150</xdr:rowOff>
    </xdr:from>
    <xdr:to>
      <xdr:col>9</xdr:col>
      <xdr:colOff>371475</xdr:colOff>
      <xdr:row>72</xdr:row>
      <xdr:rowOff>152400</xdr:rowOff>
    </xdr:to>
    <xdr:cxnSp macro="">
      <xdr:nvCxnSpPr>
        <xdr:cNvPr id="32" name="Rechte verbindingslijn 31"/>
        <xdr:cNvCxnSpPr/>
      </xdr:nvCxnSpPr>
      <xdr:spPr>
        <a:xfrm rot="5400000">
          <a:off x="5810250" y="7343775"/>
          <a:ext cx="9525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295275</xdr:colOff>
      <xdr:row>82</xdr:row>
      <xdr:rowOff>47625</xdr:rowOff>
    </xdr:from>
    <xdr:to>
      <xdr:col>5</xdr:col>
      <xdr:colOff>390525</xdr:colOff>
      <xdr:row>82</xdr:row>
      <xdr:rowOff>123825</xdr:rowOff>
    </xdr:to>
    <xdr:sp macro="" textlink="">
      <xdr:nvSpPr>
        <xdr:cNvPr id="33" name="Ovaal 32"/>
        <xdr:cNvSpPr/>
      </xdr:nvSpPr>
      <xdr:spPr>
        <a:xfrm>
          <a:off x="3343275" y="7477125"/>
          <a:ext cx="95250" cy="762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600074</xdr:colOff>
      <xdr:row>89</xdr:row>
      <xdr:rowOff>28576</xdr:rowOff>
    </xdr:from>
    <xdr:to>
      <xdr:col>2</xdr:col>
      <xdr:colOff>609599</xdr:colOff>
      <xdr:row>96</xdr:row>
      <xdr:rowOff>123826</xdr:rowOff>
    </xdr:to>
    <xdr:cxnSp macro="">
      <xdr:nvCxnSpPr>
        <xdr:cNvPr id="36" name="Rechte verbindingslijn 35"/>
        <xdr:cNvCxnSpPr/>
      </xdr:nvCxnSpPr>
      <xdr:spPr>
        <a:xfrm rot="5400000" flipH="1" flipV="1">
          <a:off x="500062" y="10415588"/>
          <a:ext cx="1428750" cy="1228725"/>
        </a:xfrm>
        <a:prstGeom prst="line">
          <a:avLst/>
        </a:prstGeom>
        <a:ln w="317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</xdr:colOff>
      <xdr:row>89</xdr:row>
      <xdr:rowOff>28575</xdr:rowOff>
    </xdr:from>
    <xdr:to>
      <xdr:col>3</xdr:col>
      <xdr:colOff>495300</xdr:colOff>
      <xdr:row>94</xdr:row>
      <xdr:rowOff>180975</xdr:rowOff>
    </xdr:to>
    <xdr:cxnSp macro="">
      <xdr:nvCxnSpPr>
        <xdr:cNvPr id="38" name="Rechte verbindingslijn 37"/>
        <xdr:cNvCxnSpPr/>
      </xdr:nvCxnSpPr>
      <xdr:spPr>
        <a:xfrm rot="16200000" flipH="1">
          <a:off x="1533525" y="10629900"/>
          <a:ext cx="1104900" cy="476250"/>
        </a:xfrm>
        <a:prstGeom prst="line">
          <a:avLst/>
        </a:prstGeom>
        <a:ln w="317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94</xdr:row>
      <xdr:rowOff>180975</xdr:rowOff>
    </xdr:from>
    <xdr:to>
      <xdr:col>3</xdr:col>
      <xdr:colOff>485775</xdr:colOff>
      <xdr:row>96</xdr:row>
      <xdr:rowOff>123825</xdr:rowOff>
    </xdr:to>
    <xdr:cxnSp macro="">
      <xdr:nvCxnSpPr>
        <xdr:cNvPr id="40" name="Rechte verbindingslijn 39"/>
        <xdr:cNvCxnSpPr/>
      </xdr:nvCxnSpPr>
      <xdr:spPr>
        <a:xfrm flipV="1">
          <a:off x="619125" y="11420475"/>
          <a:ext cx="1695450" cy="323850"/>
        </a:xfrm>
        <a:prstGeom prst="line">
          <a:avLst/>
        </a:prstGeom>
        <a:ln w="317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600075</xdr:colOff>
      <xdr:row>92</xdr:row>
      <xdr:rowOff>57150</xdr:rowOff>
    </xdr:from>
    <xdr:to>
      <xdr:col>3</xdr:col>
      <xdr:colOff>266700</xdr:colOff>
      <xdr:row>96</xdr:row>
      <xdr:rowOff>123825</xdr:rowOff>
    </xdr:to>
    <xdr:cxnSp macro="">
      <xdr:nvCxnSpPr>
        <xdr:cNvPr id="45" name="Rechte verbindingslijn 44"/>
        <xdr:cNvCxnSpPr/>
      </xdr:nvCxnSpPr>
      <xdr:spPr>
        <a:xfrm flipV="1">
          <a:off x="600075" y="10915650"/>
          <a:ext cx="1495425" cy="8286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304801</xdr:colOff>
      <xdr:row>89</xdr:row>
      <xdr:rowOff>9525</xdr:rowOff>
    </xdr:from>
    <xdr:to>
      <xdr:col>3</xdr:col>
      <xdr:colOff>9526</xdr:colOff>
      <xdr:row>95</xdr:row>
      <xdr:rowOff>133350</xdr:rowOff>
    </xdr:to>
    <xdr:cxnSp macro="">
      <xdr:nvCxnSpPr>
        <xdr:cNvPr id="47" name="Rechte verbindingslijn 46"/>
        <xdr:cNvCxnSpPr/>
      </xdr:nvCxnSpPr>
      <xdr:spPr>
        <a:xfrm rot="5400000">
          <a:off x="1047751" y="10772775"/>
          <a:ext cx="1266825" cy="3143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38101</xdr:colOff>
      <xdr:row>92</xdr:row>
      <xdr:rowOff>171451</xdr:rowOff>
    </xdr:from>
    <xdr:to>
      <xdr:col>3</xdr:col>
      <xdr:colOff>485778</xdr:colOff>
      <xdr:row>94</xdr:row>
      <xdr:rowOff>180978</xdr:rowOff>
    </xdr:to>
    <xdr:cxnSp macro="">
      <xdr:nvCxnSpPr>
        <xdr:cNvPr id="49" name="Rechte verbindingslijn 48"/>
        <xdr:cNvCxnSpPr/>
      </xdr:nvCxnSpPr>
      <xdr:spPr>
        <a:xfrm rot="10800000">
          <a:off x="1257301" y="11029951"/>
          <a:ext cx="1057277" cy="39052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361950</xdr:colOff>
      <xdr:row>93</xdr:row>
      <xdr:rowOff>85725</xdr:rowOff>
    </xdr:from>
    <xdr:to>
      <xdr:col>2</xdr:col>
      <xdr:colOff>457200</xdr:colOff>
      <xdr:row>93</xdr:row>
      <xdr:rowOff>161925</xdr:rowOff>
    </xdr:to>
    <xdr:sp macro="" textlink="">
      <xdr:nvSpPr>
        <xdr:cNvPr id="50" name="Ovaal 49"/>
        <xdr:cNvSpPr/>
      </xdr:nvSpPr>
      <xdr:spPr>
        <a:xfrm>
          <a:off x="1581150" y="11134725"/>
          <a:ext cx="95250" cy="762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352425</xdr:colOff>
      <xdr:row>88</xdr:row>
      <xdr:rowOff>57150</xdr:rowOff>
    </xdr:from>
    <xdr:to>
      <xdr:col>4</xdr:col>
      <xdr:colOff>447675</xdr:colOff>
      <xdr:row>88</xdr:row>
      <xdr:rowOff>133350</xdr:rowOff>
    </xdr:to>
    <xdr:sp macro="" textlink="">
      <xdr:nvSpPr>
        <xdr:cNvPr id="51" name="Ovaal 50"/>
        <xdr:cNvSpPr/>
      </xdr:nvSpPr>
      <xdr:spPr>
        <a:xfrm>
          <a:off x="2790825" y="11106150"/>
          <a:ext cx="95250" cy="762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600075</xdr:colOff>
      <xdr:row>106</xdr:row>
      <xdr:rowOff>9525</xdr:rowOff>
    </xdr:from>
    <xdr:to>
      <xdr:col>3</xdr:col>
      <xdr:colOff>9525</xdr:colOff>
      <xdr:row>108</xdr:row>
      <xdr:rowOff>180975</xdr:rowOff>
    </xdr:to>
    <xdr:sp macro="" textlink="">
      <xdr:nvSpPr>
        <xdr:cNvPr id="62" name="Rechthoek 61"/>
        <xdr:cNvSpPr/>
      </xdr:nvSpPr>
      <xdr:spPr>
        <a:xfrm>
          <a:off x="600075" y="13039725"/>
          <a:ext cx="1238250" cy="590550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100" b="1">
              <a:solidFill>
                <a:schemeClr val="tx1"/>
              </a:solidFill>
            </a:rPr>
            <a:t>A</a:t>
          </a:r>
          <a:r>
            <a:rPr lang="nl-NL" sz="1100" b="1" baseline="-25000">
              <a:solidFill>
                <a:schemeClr val="tx1"/>
              </a:solidFill>
            </a:rPr>
            <a:t>1</a:t>
          </a:r>
          <a:r>
            <a:rPr lang="nl-NL" sz="1100" b="1">
              <a:solidFill>
                <a:schemeClr val="tx1"/>
              </a:solidFill>
            </a:rPr>
            <a:t>, d</a:t>
          </a:r>
          <a:r>
            <a:rPr lang="nl-NL" sz="1100" b="1" baseline="-25000">
              <a:solidFill>
                <a:schemeClr val="tx1"/>
              </a:solidFill>
            </a:rPr>
            <a:t>1</a:t>
          </a:r>
          <a:r>
            <a:rPr lang="nl-NL" sz="1100" b="1">
              <a:solidFill>
                <a:schemeClr val="tx1"/>
              </a:solidFill>
            </a:rPr>
            <a:t>, </a:t>
          </a:r>
          <a:r>
            <a:rPr lang="el-GR" sz="1100" b="1">
              <a:solidFill>
                <a:schemeClr val="tx1"/>
              </a:solidFill>
              <a:latin typeface="Calibri"/>
            </a:rPr>
            <a:t>ρ</a:t>
          </a:r>
          <a:r>
            <a:rPr lang="nl-NL" sz="1100" b="1" baseline="-25000">
              <a:solidFill>
                <a:schemeClr val="tx1"/>
              </a:solidFill>
              <a:latin typeface="Calibri"/>
            </a:rPr>
            <a:t>1</a:t>
          </a:r>
          <a:endParaRPr lang="nl-NL" sz="1100" b="1" baseline="-25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9525</xdr:colOff>
      <xdr:row>102</xdr:row>
      <xdr:rowOff>142875</xdr:rowOff>
    </xdr:from>
    <xdr:to>
      <xdr:col>4</xdr:col>
      <xdr:colOff>66675</xdr:colOff>
      <xdr:row>108</xdr:row>
      <xdr:rowOff>180975</xdr:rowOff>
    </xdr:to>
    <xdr:sp macro="" textlink="">
      <xdr:nvSpPr>
        <xdr:cNvPr id="63" name="Rechthoek 62"/>
        <xdr:cNvSpPr/>
      </xdr:nvSpPr>
      <xdr:spPr>
        <a:xfrm>
          <a:off x="1838325" y="12334875"/>
          <a:ext cx="666750" cy="1181100"/>
        </a:xfrm>
        <a:prstGeom prst="rect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100" b="1">
              <a:solidFill>
                <a:schemeClr val="tx1"/>
              </a:solidFill>
            </a:rPr>
            <a:t>A</a:t>
          </a:r>
          <a:r>
            <a:rPr lang="nl-NL" sz="1100" b="1" baseline="-25000">
              <a:solidFill>
                <a:schemeClr val="tx1"/>
              </a:solidFill>
            </a:rPr>
            <a:t>2</a:t>
          </a:r>
        </a:p>
        <a:p>
          <a:pPr algn="ctr"/>
          <a:r>
            <a:rPr lang="nl-NL" sz="1100" b="1">
              <a:solidFill>
                <a:schemeClr val="tx1"/>
              </a:solidFill>
            </a:rPr>
            <a:t>d</a:t>
          </a:r>
          <a:r>
            <a:rPr lang="nl-NL" sz="1100" b="1" baseline="-25000">
              <a:solidFill>
                <a:schemeClr val="tx1"/>
              </a:solidFill>
            </a:rPr>
            <a:t>2</a:t>
          </a:r>
        </a:p>
        <a:p>
          <a:pPr algn="ctr"/>
          <a:r>
            <a:rPr lang="nl-NL" sz="1100" b="1">
              <a:solidFill>
                <a:schemeClr val="tx1"/>
              </a:solidFill>
              <a:latin typeface="Calibri"/>
            </a:rPr>
            <a:t>ρ</a:t>
          </a:r>
          <a:r>
            <a:rPr lang="nl-NL" sz="1100" b="1" baseline="-25000">
              <a:solidFill>
                <a:schemeClr val="tx1"/>
              </a:solidFill>
              <a:latin typeface="Calibri"/>
            </a:rPr>
            <a:t>2</a:t>
          </a:r>
        </a:p>
        <a:p>
          <a:pPr algn="ctr"/>
          <a:endParaRPr lang="nl-NL" sz="1100"/>
        </a:p>
      </xdr:txBody>
    </xdr:sp>
    <xdr:clientData/>
  </xdr:twoCellAnchor>
  <xdr:twoCellAnchor>
    <xdr:from>
      <xdr:col>0</xdr:col>
      <xdr:colOff>589756</xdr:colOff>
      <xdr:row>102</xdr:row>
      <xdr:rowOff>67469</xdr:rowOff>
    </xdr:from>
    <xdr:to>
      <xdr:col>0</xdr:col>
      <xdr:colOff>591344</xdr:colOff>
      <xdr:row>109</xdr:row>
      <xdr:rowOff>10319</xdr:rowOff>
    </xdr:to>
    <xdr:cxnSp macro="">
      <xdr:nvCxnSpPr>
        <xdr:cNvPr id="65" name="Rechte verbindingslijn met pijl 64"/>
        <xdr:cNvCxnSpPr/>
      </xdr:nvCxnSpPr>
      <xdr:spPr>
        <a:xfrm rot="5400000" flipH="1" flipV="1">
          <a:off x="-47625" y="12896850"/>
          <a:ext cx="127635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108</xdr:row>
      <xdr:rowOff>200025</xdr:rowOff>
    </xdr:from>
    <xdr:to>
      <xdr:col>4</xdr:col>
      <xdr:colOff>552450</xdr:colOff>
      <xdr:row>108</xdr:row>
      <xdr:rowOff>201613</xdr:rowOff>
    </xdr:to>
    <xdr:cxnSp macro="">
      <xdr:nvCxnSpPr>
        <xdr:cNvPr id="67" name="Rechte verbindingslijn met pijl 66"/>
        <xdr:cNvCxnSpPr/>
      </xdr:nvCxnSpPr>
      <xdr:spPr>
        <a:xfrm>
          <a:off x="609600" y="13649325"/>
          <a:ext cx="238125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466725</xdr:colOff>
      <xdr:row>106</xdr:row>
      <xdr:rowOff>133350</xdr:rowOff>
    </xdr:from>
    <xdr:to>
      <xdr:col>2</xdr:col>
      <xdr:colOff>561975</xdr:colOff>
      <xdr:row>107</xdr:row>
      <xdr:rowOff>19050</xdr:rowOff>
    </xdr:to>
    <xdr:sp macro="" textlink="">
      <xdr:nvSpPr>
        <xdr:cNvPr id="68" name="Ovaal 67"/>
        <xdr:cNvSpPr/>
      </xdr:nvSpPr>
      <xdr:spPr>
        <a:xfrm>
          <a:off x="1685925" y="13087350"/>
          <a:ext cx="95250" cy="762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514350</xdr:colOff>
      <xdr:row>106</xdr:row>
      <xdr:rowOff>9525</xdr:rowOff>
    </xdr:from>
    <xdr:to>
      <xdr:col>2</xdr:col>
      <xdr:colOff>514350</xdr:colOff>
      <xdr:row>109</xdr:row>
      <xdr:rowOff>142875</xdr:rowOff>
    </xdr:to>
    <xdr:cxnSp macro="">
      <xdr:nvCxnSpPr>
        <xdr:cNvPr id="70" name="Rechte verbindingslijn 69"/>
        <xdr:cNvCxnSpPr/>
      </xdr:nvCxnSpPr>
      <xdr:spPr>
        <a:xfrm rot="5400000">
          <a:off x="1381125" y="13315950"/>
          <a:ext cx="7048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495300</xdr:colOff>
      <xdr:row>106</xdr:row>
      <xdr:rowOff>180975</xdr:rowOff>
    </xdr:from>
    <xdr:to>
      <xdr:col>3</xdr:col>
      <xdr:colOff>95250</xdr:colOff>
      <xdr:row>107</xdr:row>
      <xdr:rowOff>9525</xdr:rowOff>
    </xdr:to>
    <xdr:cxnSp macro="">
      <xdr:nvCxnSpPr>
        <xdr:cNvPr id="72" name="Rechte verbindingslijn 71"/>
        <xdr:cNvCxnSpPr/>
      </xdr:nvCxnSpPr>
      <xdr:spPr>
        <a:xfrm rot="10800000" flipV="1">
          <a:off x="495300" y="13134975"/>
          <a:ext cx="142875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400051</xdr:colOff>
      <xdr:row>107</xdr:row>
      <xdr:rowOff>104775</xdr:rowOff>
    </xdr:from>
    <xdr:ext cx="228600" cy="247650"/>
    <xdr:sp macro="" textlink="">
      <xdr:nvSpPr>
        <xdr:cNvPr id="75" name="Tekstvak 74"/>
        <xdr:cNvSpPr txBox="1"/>
      </xdr:nvSpPr>
      <xdr:spPr>
        <a:xfrm>
          <a:off x="400051" y="13249275"/>
          <a:ext cx="22860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p</a:t>
          </a:r>
        </a:p>
      </xdr:txBody>
    </xdr:sp>
    <xdr:clientData/>
  </xdr:oneCellAnchor>
  <xdr:oneCellAnchor>
    <xdr:from>
      <xdr:col>1</xdr:col>
      <xdr:colOff>342901</xdr:colOff>
      <xdr:row>108</xdr:row>
      <xdr:rowOff>152400</xdr:rowOff>
    </xdr:from>
    <xdr:ext cx="228600" cy="247650"/>
    <xdr:sp macro="" textlink="">
      <xdr:nvSpPr>
        <xdr:cNvPr id="76" name="Tekstvak 75"/>
        <xdr:cNvSpPr txBox="1"/>
      </xdr:nvSpPr>
      <xdr:spPr>
        <a:xfrm>
          <a:off x="952501" y="13487400"/>
          <a:ext cx="22860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a</a:t>
          </a:r>
        </a:p>
      </xdr:txBody>
    </xdr:sp>
    <xdr:clientData/>
  </xdr:oneCellAnchor>
  <xdr:oneCellAnchor>
    <xdr:from>
      <xdr:col>4</xdr:col>
      <xdr:colOff>0</xdr:colOff>
      <xdr:row>105</xdr:row>
      <xdr:rowOff>47625</xdr:rowOff>
    </xdr:from>
    <xdr:ext cx="258789" cy="264560"/>
    <xdr:sp macro="" textlink="">
      <xdr:nvSpPr>
        <xdr:cNvPr id="77" name="Tekstvak 76"/>
        <xdr:cNvSpPr txBox="1"/>
      </xdr:nvSpPr>
      <xdr:spPr>
        <a:xfrm>
          <a:off x="2438400" y="12811125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q</a:t>
          </a:r>
        </a:p>
      </xdr:txBody>
    </xdr:sp>
    <xdr:clientData/>
  </xdr:oneCellAnchor>
  <xdr:oneCellAnchor>
    <xdr:from>
      <xdr:col>3</xdr:col>
      <xdr:colOff>228600</xdr:colOff>
      <xdr:row>108</xdr:row>
      <xdr:rowOff>152400</xdr:rowOff>
    </xdr:from>
    <xdr:ext cx="260392" cy="264560"/>
    <xdr:sp macro="" textlink="">
      <xdr:nvSpPr>
        <xdr:cNvPr id="78" name="Tekstvak 77"/>
        <xdr:cNvSpPr txBox="1"/>
      </xdr:nvSpPr>
      <xdr:spPr>
        <a:xfrm>
          <a:off x="2057400" y="13487400"/>
          <a:ext cx="26039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</a:t>
          </a:r>
        </a:p>
      </xdr:txBody>
    </xdr:sp>
    <xdr:clientData/>
  </xdr:oneCellAnchor>
  <xdr:oneCellAnchor>
    <xdr:from>
      <xdr:col>6</xdr:col>
      <xdr:colOff>47625</xdr:colOff>
      <xdr:row>104</xdr:row>
      <xdr:rowOff>85725</xdr:rowOff>
    </xdr:from>
    <xdr:ext cx="466725" cy="283610"/>
    <xdr:sp macro="" textlink="">
      <xdr:nvSpPr>
        <xdr:cNvPr id="79" name="Tekstvak 78"/>
        <xdr:cNvSpPr txBox="1"/>
      </xdr:nvSpPr>
      <xdr:spPr>
        <a:xfrm>
          <a:off x="3705225" y="12658725"/>
          <a:ext cx="466725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Xz = </a:t>
          </a:r>
        </a:p>
      </xdr:txBody>
    </xdr:sp>
    <xdr:clientData/>
  </xdr:oneCellAnchor>
  <xdr:twoCellAnchor>
    <xdr:from>
      <xdr:col>8</xdr:col>
      <xdr:colOff>581025</xdr:colOff>
      <xdr:row>104</xdr:row>
      <xdr:rowOff>219075</xdr:rowOff>
    </xdr:from>
    <xdr:to>
      <xdr:col>11</xdr:col>
      <xdr:colOff>581025</xdr:colOff>
      <xdr:row>105</xdr:row>
      <xdr:rowOff>9525</xdr:rowOff>
    </xdr:to>
    <xdr:cxnSp macro="">
      <xdr:nvCxnSpPr>
        <xdr:cNvPr id="81" name="Rechte verbindingslijn 80"/>
        <xdr:cNvCxnSpPr/>
      </xdr:nvCxnSpPr>
      <xdr:spPr>
        <a:xfrm flipV="1">
          <a:off x="4238625" y="12792075"/>
          <a:ext cx="1828800" cy="190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9525</xdr:colOff>
      <xdr:row>104</xdr:row>
      <xdr:rowOff>85725</xdr:rowOff>
    </xdr:from>
    <xdr:ext cx="466725" cy="283610"/>
    <xdr:sp macro="" textlink="">
      <xdr:nvSpPr>
        <xdr:cNvPr id="82" name="Tekstvak 81"/>
        <xdr:cNvSpPr txBox="1"/>
      </xdr:nvSpPr>
      <xdr:spPr>
        <a:xfrm>
          <a:off x="4886325" y="12658725"/>
          <a:ext cx="466725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   = </a:t>
          </a:r>
        </a:p>
      </xdr:txBody>
    </xdr:sp>
    <xdr:clientData/>
  </xdr:oneCellAnchor>
  <xdr:twoCellAnchor>
    <xdr:from>
      <xdr:col>6</xdr:col>
      <xdr:colOff>552450</xdr:colOff>
      <xdr:row>104</xdr:row>
      <xdr:rowOff>227530</xdr:rowOff>
    </xdr:from>
    <xdr:to>
      <xdr:col>8</xdr:col>
      <xdr:colOff>9525</xdr:colOff>
      <xdr:row>105</xdr:row>
      <xdr:rowOff>9525</xdr:rowOff>
    </xdr:to>
    <xdr:cxnSp macro="">
      <xdr:nvCxnSpPr>
        <xdr:cNvPr id="84" name="Rechte verbindingslijn 83"/>
        <xdr:cNvCxnSpPr>
          <a:endCxn id="82" idx="1"/>
        </xdr:cNvCxnSpPr>
      </xdr:nvCxnSpPr>
      <xdr:spPr>
        <a:xfrm flipV="1">
          <a:off x="4210050" y="12800530"/>
          <a:ext cx="676275" cy="1059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47625</xdr:colOff>
      <xdr:row>107</xdr:row>
      <xdr:rowOff>85725</xdr:rowOff>
    </xdr:from>
    <xdr:ext cx="466725" cy="283610"/>
    <xdr:sp macro="" textlink="">
      <xdr:nvSpPr>
        <xdr:cNvPr id="86" name="Tekstvak 85"/>
        <xdr:cNvSpPr txBox="1"/>
      </xdr:nvSpPr>
      <xdr:spPr>
        <a:xfrm>
          <a:off x="3705225" y="12658725"/>
          <a:ext cx="466725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Yz = </a:t>
          </a:r>
        </a:p>
      </xdr:txBody>
    </xdr:sp>
    <xdr:clientData/>
  </xdr:oneCellAnchor>
  <xdr:twoCellAnchor>
    <xdr:from>
      <xdr:col>8</xdr:col>
      <xdr:colOff>581025</xdr:colOff>
      <xdr:row>107</xdr:row>
      <xdr:rowOff>219075</xdr:rowOff>
    </xdr:from>
    <xdr:to>
      <xdr:col>11</xdr:col>
      <xdr:colOff>581025</xdr:colOff>
      <xdr:row>108</xdr:row>
      <xdr:rowOff>9525</xdr:rowOff>
    </xdr:to>
    <xdr:cxnSp macro="">
      <xdr:nvCxnSpPr>
        <xdr:cNvPr id="87" name="Rechte verbindingslijn 86"/>
        <xdr:cNvCxnSpPr/>
      </xdr:nvCxnSpPr>
      <xdr:spPr>
        <a:xfrm flipV="1">
          <a:off x="5457825" y="12792075"/>
          <a:ext cx="1828800" cy="190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9525</xdr:colOff>
      <xdr:row>107</xdr:row>
      <xdr:rowOff>85725</xdr:rowOff>
    </xdr:from>
    <xdr:ext cx="466725" cy="283610"/>
    <xdr:sp macro="" textlink="">
      <xdr:nvSpPr>
        <xdr:cNvPr id="88" name="Tekstvak 87"/>
        <xdr:cNvSpPr txBox="1"/>
      </xdr:nvSpPr>
      <xdr:spPr>
        <a:xfrm>
          <a:off x="4886325" y="12658725"/>
          <a:ext cx="466725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   = </a:t>
          </a:r>
        </a:p>
      </xdr:txBody>
    </xdr:sp>
    <xdr:clientData/>
  </xdr:oneCellAnchor>
  <xdr:twoCellAnchor>
    <xdr:from>
      <xdr:col>6</xdr:col>
      <xdr:colOff>552450</xdr:colOff>
      <xdr:row>107</xdr:row>
      <xdr:rowOff>227530</xdr:rowOff>
    </xdr:from>
    <xdr:to>
      <xdr:col>8</xdr:col>
      <xdr:colOff>9525</xdr:colOff>
      <xdr:row>108</xdr:row>
      <xdr:rowOff>9525</xdr:rowOff>
    </xdr:to>
    <xdr:cxnSp macro="">
      <xdr:nvCxnSpPr>
        <xdr:cNvPr id="89" name="Rechte verbindingslijn 88"/>
        <xdr:cNvCxnSpPr>
          <a:endCxn id="88" idx="1"/>
        </xdr:cNvCxnSpPr>
      </xdr:nvCxnSpPr>
      <xdr:spPr>
        <a:xfrm flipV="1">
          <a:off x="4210050" y="12800530"/>
          <a:ext cx="676275" cy="1059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589756</xdr:colOff>
      <xdr:row>168</xdr:row>
      <xdr:rowOff>0</xdr:rowOff>
    </xdr:from>
    <xdr:to>
      <xdr:col>1</xdr:col>
      <xdr:colOff>591344</xdr:colOff>
      <xdr:row>171</xdr:row>
      <xdr:rowOff>181769</xdr:rowOff>
    </xdr:to>
    <xdr:cxnSp macro="">
      <xdr:nvCxnSpPr>
        <xdr:cNvPr id="93" name="Rechte verbindingslijn met pijl 92"/>
        <xdr:cNvCxnSpPr/>
      </xdr:nvCxnSpPr>
      <xdr:spPr>
        <a:xfrm rot="5400000" flipH="1" flipV="1">
          <a:off x="809625" y="18611850"/>
          <a:ext cx="78105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171</xdr:row>
      <xdr:rowOff>180975</xdr:rowOff>
    </xdr:from>
    <xdr:to>
      <xdr:col>4</xdr:col>
      <xdr:colOff>381000</xdr:colOff>
      <xdr:row>171</xdr:row>
      <xdr:rowOff>182563</xdr:rowOff>
    </xdr:to>
    <xdr:cxnSp macro="">
      <xdr:nvCxnSpPr>
        <xdr:cNvPr id="95" name="Rechte verbindingslijn met pijl 94"/>
        <xdr:cNvCxnSpPr/>
      </xdr:nvCxnSpPr>
      <xdr:spPr>
        <a:xfrm>
          <a:off x="609600" y="15573375"/>
          <a:ext cx="160020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169</xdr:row>
      <xdr:rowOff>95250</xdr:rowOff>
    </xdr:from>
    <xdr:to>
      <xdr:col>3</xdr:col>
      <xdr:colOff>276225</xdr:colOff>
      <xdr:row>172</xdr:row>
      <xdr:rowOff>133350</xdr:rowOff>
    </xdr:to>
    <xdr:sp macro="" textlink="">
      <xdr:nvSpPr>
        <xdr:cNvPr id="96" name="Wolk 95"/>
        <xdr:cNvSpPr/>
      </xdr:nvSpPr>
      <xdr:spPr>
        <a:xfrm>
          <a:off x="409575" y="15106650"/>
          <a:ext cx="1085850" cy="609600"/>
        </a:xfrm>
        <a:prstGeom prst="cloud">
          <a:avLst/>
        </a:prstGeom>
        <a:solidFill>
          <a:schemeClr val="accent1">
            <a:alpha val="41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333375</xdr:colOff>
      <xdr:row>170</xdr:row>
      <xdr:rowOff>133350</xdr:rowOff>
    </xdr:from>
    <xdr:to>
      <xdr:col>2</xdr:col>
      <xdr:colOff>428625</xdr:colOff>
      <xdr:row>171</xdr:row>
      <xdr:rowOff>19050</xdr:rowOff>
    </xdr:to>
    <xdr:sp macro="" textlink="">
      <xdr:nvSpPr>
        <xdr:cNvPr id="97" name="Ovaal 96"/>
        <xdr:cNvSpPr/>
      </xdr:nvSpPr>
      <xdr:spPr>
        <a:xfrm>
          <a:off x="942975" y="15335250"/>
          <a:ext cx="95250" cy="762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95250</xdr:colOff>
      <xdr:row>171</xdr:row>
      <xdr:rowOff>180975</xdr:rowOff>
    </xdr:from>
    <xdr:to>
      <xdr:col>1</xdr:col>
      <xdr:colOff>590550</xdr:colOff>
      <xdr:row>174</xdr:row>
      <xdr:rowOff>9525</xdr:rowOff>
    </xdr:to>
    <xdr:cxnSp macro="">
      <xdr:nvCxnSpPr>
        <xdr:cNvPr id="99" name="Rechte verbindingslijn met pijl 98"/>
        <xdr:cNvCxnSpPr/>
      </xdr:nvCxnSpPr>
      <xdr:spPr>
        <a:xfrm rot="10800000" flipV="1">
          <a:off x="95250" y="15573375"/>
          <a:ext cx="495300" cy="4000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170</xdr:row>
      <xdr:rowOff>180975</xdr:rowOff>
    </xdr:from>
    <xdr:to>
      <xdr:col>2</xdr:col>
      <xdr:colOff>381000</xdr:colOff>
      <xdr:row>173</xdr:row>
      <xdr:rowOff>85725</xdr:rowOff>
    </xdr:to>
    <xdr:cxnSp macro="">
      <xdr:nvCxnSpPr>
        <xdr:cNvPr id="102" name="Rechte verbindingslijn 101"/>
        <xdr:cNvCxnSpPr/>
      </xdr:nvCxnSpPr>
      <xdr:spPr>
        <a:xfrm rot="5400000">
          <a:off x="752475" y="15621000"/>
          <a:ext cx="4762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247650</xdr:colOff>
      <xdr:row>173</xdr:row>
      <xdr:rowOff>104775</xdr:rowOff>
    </xdr:from>
    <xdr:to>
      <xdr:col>2</xdr:col>
      <xdr:colOff>361950</xdr:colOff>
      <xdr:row>173</xdr:row>
      <xdr:rowOff>104775</xdr:rowOff>
    </xdr:to>
    <xdr:cxnSp macro="">
      <xdr:nvCxnSpPr>
        <xdr:cNvPr id="104" name="Rechte verbindingslijn 103"/>
        <xdr:cNvCxnSpPr/>
      </xdr:nvCxnSpPr>
      <xdr:spPr>
        <a:xfrm rot="10800000">
          <a:off x="247650" y="15878175"/>
          <a:ext cx="7239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361950</xdr:colOff>
      <xdr:row>171</xdr:row>
      <xdr:rowOff>180975</xdr:rowOff>
    </xdr:from>
    <xdr:to>
      <xdr:col>3</xdr:col>
      <xdr:colOff>114300</xdr:colOff>
      <xdr:row>173</xdr:row>
      <xdr:rowOff>123825</xdr:rowOff>
    </xdr:to>
    <xdr:cxnSp macro="">
      <xdr:nvCxnSpPr>
        <xdr:cNvPr id="106" name="Rechte verbindingslijn 105"/>
        <xdr:cNvCxnSpPr/>
      </xdr:nvCxnSpPr>
      <xdr:spPr>
        <a:xfrm flipV="1">
          <a:off x="971550" y="15573375"/>
          <a:ext cx="361950" cy="3238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247650</xdr:colOff>
      <xdr:row>170</xdr:row>
      <xdr:rowOff>180975</xdr:rowOff>
    </xdr:from>
    <xdr:to>
      <xdr:col>2</xdr:col>
      <xdr:colOff>381000</xdr:colOff>
      <xdr:row>170</xdr:row>
      <xdr:rowOff>180975</xdr:rowOff>
    </xdr:to>
    <xdr:cxnSp macro="">
      <xdr:nvCxnSpPr>
        <xdr:cNvPr id="109" name="Rechte verbindingslijn 108"/>
        <xdr:cNvCxnSpPr/>
      </xdr:nvCxnSpPr>
      <xdr:spPr>
        <a:xfrm rot="10800000">
          <a:off x="247650" y="15382875"/>
          <a:ext cx="7429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209550</xdr:colOff>
      <xdr:row>170</xdr:row>
      <xdr:rowOff>180975</xdr:rowOff>
    </xdr:from>
    <xdr:to>
      <xdr:col>1</xdr:col>
      <xdr:colOff>228600</xdr:colOff>
      <xdr:row>173</xdr:row>
      <xdr:rowOff>123825</xdr:rowOff>
    </xdr:to>
    <xdr:cxnSp macro="">
      <xdr:nvCxnSpPr>
        <xdr:cNvPr id="111" name="Rechte verbindingslijn 110"/>
        <xdr:cNvCxnSpPr/>
      </xdr:nvCxnSpPr>
      <xdr:spPr>
        <a:xfrm rot="16200000" flipV="1">
          <a:off x="571500" y="16964025"/>
          <a:ext cx="51435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209550</xdr:colOff>
      <xdr:row>169</xdr:row>
      <xdr:rowOff>66675</xdr:rowOff>
    </xdr:from>
    <xdr:to>
      <xdr:col>2</xdr:col>
      <xdr:colOff>0</xdr:colOff>
      <xdr:row>170</xdr:row>
      <xdr:rowOff>180975</xdr:rowOff>
    </xdr:to>
    <xdr:cxnSp macro="">
      <xdr:nvCxnSpPr>
        <xdr:cNvPr id="113" name="Rechte verbindingslijn 112"/>
        <xdr:cNvCxnSpPr/>
      </xdr:nvCxnSpPr>
      <xdr:spPr>
        <a:xfrm flipV="1">
          <a:off x="209550" y="15078075"/>
          <a:ext cx="400050" cy="3048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590550</xdr:colOff>
      <xdr:row>169</xdr:row>
      <xdr:rowOff>66675</xdr:rowOff>
    </xdr:from>
    <xdr:to>
      <xdr:col>3</xdr:col>
      <xdr:colOff>95250</xdr:colOff>
      <xdr:row>169</xdr:row>
      <xdr:rowOff>66675</xdr:rowOff>
    </xdr:to>
    <xdr:cxnSp macro="">
      <xdr:nvCxnSpPr>
        <xdr:cNvPr id="115" name="Rechte verbindingslijn 114"/>
        <xdr:cNvCxnSpPr/>
      </xdr:nvCxnSpPr>
      <xdr:spPr>
        <a:xfrm>
          <a:off x="590550" y="15078075"/>
          <a:ext cx="7239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409576</xdr:colOff>
      <xdr:row>169</xdr:row>
      <xdr:rowOff>66675</xdr:rowOff>
    </xdr:from>
    <xdr:to>
      <xdr:col>3</xdr:col>
      <xdr:colOff>95250</xdr:colOff>
      <xdr:row>170</xdr:row>
      <xdr:rowOff>161923</xdr:rowOff>
    </xdr:to>
    <xdr:cxnSp macro="">
      <xdr:nvCxnSpPr>
        <xdr:cNvPr id="117" name="Rechte verbindingslijn 116"/>
        <xdr:cNvCxnSpPr/>
      </xdr:nvCxnSpPr>
      <xdr:spPr>
        <a:xfrm rot="10800000" flipV="1">
          <a:off x="1019176" y="15078075"/>
          <a:ext cx="295274" cy="28574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169</xdr:row>
      <xdr:rowOff>66675</xdr:rowOff>
    </xdr:from>
    <xdr:to>
      <xdr:col>3</xdr:col>
      <xdr:colOff>95250</xdr:colOff>
      <xdr:row>171</xdr:row>
      <xdr:rowOff>161925</xdr:rowOff>
    </xdr:to>
    <xdr:cxnSp macro="">
      <xdr:nvCxnSpPr>
        <xdr:cNvPr id="123" name="Rechte verbindingslijn 122"/>
        <xdr:cNvCxnSpPr/>
      </xdr:nvCxnSpPr>
      <xdr:spPr>
        <a:xfrm rot="5400000">
          <a:off x="1076325" y="15316200"/>
          <a:ext cx="4762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333375</xdr:colOff>
      <xdr:row>129</xdr:row>
      <xdr:rowOff>85725</xdr:rowOff>
    </xdr:from>
    <xdr:to>
      <xdr:col>3</xdr:col>
      <xdr:colOff>542925</xdr:colOff>
      <xdr:row>132</xdr:row>
      <xdr:rowOff>161925</xdr:rowOff>
    </xdr:to>
    <xdr:sp macro="" textlink="">
      <xdr:nvSpPr>
        <xdr:cNvPr id="129" name="Boog 128"/>
        <xdr:cNvSpPr/>
      </xdr:nvSpPr>
      <xdr:spPr>
        <a:xfrm>
          <a:off x="942975" y="14716125"/>
          <a:ext cx="1428750" cy="647700"/>
        </a:xfrm>
        <a:prstGeom prst="arc">
          <a:avLst>
            <a:gd name="adj1" fmla="val 11023558"/>
            <a:gd name="adj2" fmla="val 20535320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600075</xdr:colOff>
      <xdr:row>128</xdr:row>
      <xdr:rowOff>85725</xdr:rowOff>
    </xdr:from>
    <xdr:to>
      <xdr:col>1</xdr:col>
      <xdr:colOff>9525</xdr:colOff>
      <xdr:row>133</xdr:row>
      <xdr:rowOff>9525</xdr:rowOff>
    </xdr:to>
    <xdr:cxnSp macro="">
      <xdr:nvCxnSpPr>
        <xdr:cNvPr id="131" name="Rechte verbindingslijn met pijl 130"/>
        <xdr:cNvCxnSpPr/>
      </xdr:nvCxnSpPr>
      <xdr:spPr>
        <a:xfrm rot="5400000" flipH="1" flipV="1">
          <a:off x="171450" y="14954250"/>
          <a:ext cx="876300" cy="190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600075</xdr:colOff>
      <xdr:row>133</xdr:row>
      <xdr:rowOff>28575</xdr:rowOff>
    </xdr:from>
    <xdr:to>
      <xdr:col>4</xdr:col>
      <xdr:colOff>104775</xdr:colOff>
      <xdr:row>133</xdr:row>
      <xdr:rowOff>30163</xdr:rowOff>
    </xdr:to>
    <xdr:cxnSp macro="">
      <xdr:nvCxnSpPr>
        <xdr:cNvPr id="133" name="Rechte verbindingslijn met pijl 132"/>
        <xdr:cNvCxnSpPr/>
      </xdr:nvCxnSpPr>
      <xdr:spPr>
        <a:xfrm>
          <a:off x="600075" y="15420975"/>
          <a:ext cx="194310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342900</xdr:colOff>
      <xdr:row>128</xdr:row>
      <xdr:rowOff>161925</xdr:rowOff>
    </xdr:from>
    <xdr:to>
      <xdr:col>1</xdr:col>
      <xdr:colOff>342900</xdr:colOff>
      <xdr:row>133</xdr:row>
      <xdr:rowOff>47625</xdr:rowOff>
    </xdr:to>
    <xdr:cxnSp macro="">
      <xdr:nvCxnSpPr>
        <xdr:cNvPr id="135" name="Rechte verbindingslijn 134"/>
        <xdr:cNvCxnSpPr/>
      </xdr:nvCxnSpPr>
      <xdr:spPr>
        <a:xfrm rot="5400000">
          <a:off x="533400" y="15020925"/>
          <a:ext cx="838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400050</xdr:colOff>
      <xdr:row>128</xdr:row>
      <xdr:rowOff>161925</xdr:rowOff>
    </xdr:from>
    <xdr:to>
      <xdr:col>3</xdr:col>
      <xdr:colOff>400050</xdr:colOff>
      <xdr:row>133</xdr:row>
      <xdr:rowOff>47625</xdr:rowOff>
    </xdr:to>
    <xdr:cxnSp macro="">
      <xdr:nvCxnSpPr>
        <xdr:cNvPr id="137" name="Rechte verbindingslijn 136"/>
        <xdr:cNvCxnSpPr/>
      </xdr:nvCxnSpPr>
      <xdr:spPr>
        <a:xfrm rot="5400000">
          <a:off x="1809750" y="15020925"/>
          <a:ext cx="838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561975</xdr:colOff>
      <xdr:row>131</xdr:row>
      <xdr:rowOff>76200</xdr:rowOff>
    </xdr:from>
    <xdr:ext cx="252249" cy="264560"/>
    <xdr:sp macro="" textlink="">
      <xdr:nvSpPr>
        <xdr:cNvPr id="139" name="Tekstvak 138"/>
        <xdr:cNvSpPr txBox="1"/>
      </xdr:nvSpPr>
      <xdr:spPr>
        <a:xfrm>
          <a:off x="3609975" y="15278100"/>
          <a:ext cx="2522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a</a:t>
          </a:r>
        </a:p>
      </xdr:txBody>
    </xdr:sp>
    <xdr:clientData/>
  </xdr:oneCellAnchor>
  <xdr:oneCellAnchor>
    <xdr:from>
      <xdr:col>5</xdr:col>
      <xdr:colOff>600075</xdr:colOff>
      <xdr:row>130</xdr:row>
      <xdr:rowOff>114300</xdr:rowOff>
    </xdr:from>
    <xdr:ext cx="258789" cy="264560"/>
    <xdr:sp macro="" textlink="">
      <xdr:nvSpPr>
        <xdr:cNvPr id="140" name="Tekstvak 139"/>
        <xdr:cNvSpPr txBox="1"/>
      </xdr:nvSpPr>
      <xdr:spPr>
        <a:xfrm>
          <a:off x="3648075" y="15125700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</a:t>
          </a:r>
        </a:p>
      </xdr:txBody>
    </xdr:sp>
    <xdr:clientData/>
  </xdr:oneCellAnchor>
  <xdr:oneCellAnchor>
    <xdr:from>
      <xdr:col>5</xdr:col>
      <xdr:colOff>600075</xdr:colOff>
      <xdr:row>128</xdr:row>
      <xdr:rowOff>85725</xdr:rowOff>
    </xdr:from>
    <xdr:ext cx="258789" cy="264560"/>
    <xdr:sp macro="" textlink="">
      <xdr:nvSpPr>
        <xdr:cNvPr id="141" name="Tekstvak 140"/>
        <xdr:cNvSpPr txBox="1"/>
      </xdr:nvSpPr>
      <xdr:spPr>
        <a:xfrm>
          <a:off x="3648075" y="14716125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</a:t>
          </a:r>
        </a:p>
      </xdr:txBody>
    </xdr:sp>
    <xdr:clientData/>
  </xdr:oneCellAnchor>
  <xdr:oneCellAnchor>
    <xdr:from>
      <xdr:col>5</xdr:col>
      <xdr:colOff>561975</xdr:colOff>
      <xdr:row>129</xdr:row>
      <xdr:rowOff>85725</xdr:rowOff>
    </xdr:from>
    <xdr:ext cx="252249" cy="264560"/>
    <xdr:sp macro="" textlink="">
      <xdr:nvSpPr>
        <xdr:cNvPr id="142" name="Tekstvak 141"/>
        <xdr:cNvSpPr txBox="1"/>
      </xdr:nvSpPr>
      <xdr:spPr>
        <a:xfrm>
          <a:off x="3609975" y="14906625"/>
          <a:ext cx="2522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a</a:t>
          </a:r>
        </a:p>
      </xdr:txBody>
    </xdr:sp>
    <xdr:clientData/>
  </xdr:oneCellAnchor>
  <xdr:twoCellAnchor>
    <xdr:from>
      <xdr:col>5</xdr:col>
      <xdr:colOff>504825</xdr:colOff>
      <xdr:row>130</xdr:row>
      <xdr:rowOff>123825</xdr:rowOff>
    </xdr:from>
    <xdr:to>
      <xdr:col>7</xdr:col>
      <xdr:colOff>200025</xdr:colOff>
      <xdr:row>130</xdr:row>
      <xdr:rowOff>123825</xdr:rowOff>
    </xdr:to>
    <xdr:cxnSp macro="">
      <xdr:nvCxnSpPr>
        <xdr:cNvPr id="144" name="Rechte verbindingslijn 143"/>
        <xdr:cNvCxnSpPr/>
      </xdr:nvCxnSpPr>
      <xdr:spPr>
        <a:xfrm>
          <a:off x="3552825" y="15135225"/>
          <a:ext cx="9144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599282</xdr:colOff>
      <xdr:row>137</xdr:row>
      <xdr:rowOff>76200</xdr:rowOff>
    </xdr:from>
    <xdr:to>
      <xdr:col>1</xdr:col>
      <xdr:colOff>9526</xdr:colOff>
      <xdr:row>143</xdr:row>
      <xdr:rowOff>29369</xdr:rowOff>
    </xdr:to>
    <xdr:cxnSp macro="">
      <xdr:nvCxnSpPr>
        <xdr:cNvPr id="146" name="Rechte verbindingslijn met pijl 145"/>
        <xdr:cNvCxnSpPr/>
      </xdr:nvCxnSpPr>
      <xdr:spPr>
        <a:xfrm rot="5400000" flipH="1" flipV="1">
          <a:off x="61119" y="16768763"/>
          <a:ext cx="1096169" cy="198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581025</xdr:colOff>
      <xdr:row>143</xdr:row>
      <xdr:rowOff>28575</xdr:rowOff>
    </xdr:from>
    <xdr:to>
      <xdr:col>3</xdr:col>
      <xdr:colOff>600075</xdr:colOff>
      <xdr:row>143</xdr:row>
      <xdr:rowOff>28575</xdr:rowOff>
    </xdr:to>
    <xdr:cxnSp macro="">
      <xdr:nvCxnSpPr>
        <xdr:cNvPr id="148" name="Rechte verbindingslijn 147"/>
        <xdr:cNvCxnSpPr/>
      </xdr:nvCxnSpPr>
      <xdr:spPr>
        <a:xfrm>
          <a:off x="581025" y="17325975"/>
          <a:ext cx="1847850" cy="0"/>
        </a:xfrm>
        <a:prstGeom prst="line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600075</xdr:colOff>
      <xdr:row>137</xdr:row>
      <xdr:rowOff>133350</xdr:rowOff>
    </xdr:from>
    <xdr:to>
      <xdr:col>3</xdr:col>
      <xdr:colOff>542925</xdr:colOff>
      <xdr:row>143</xdr:row>
      <xdr:rowOff>19050</xdr:rowOff>
    </xdr:to>
    <xdr:cxnSp macro="">
      <xdr:nvCxnSpPr>
        <xdr:cNvPr id="150" name="Rechte verbindingslijn 149"/>
        <xdr:cNvCxnSpPr/>
      </xdr:nvCxnSpPr>
      <xdr:spPr>
        <a:xfrm flipV="1">
          <a:off x="600075" y="16287750"/>
          <a:ext cx="1771650" cy="10287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161925</xdr:colOff>
      <xdr:row>137</xdr:row>
      <xdr:rowOff>171450</xdr:rowOff>
    </xdr:from>
    <xdr:to>
      <xdr:col>3</xdr:col>
      <xdr:colOff>161925</xdr:colOff>
      <xdr:row>143</xdr:row>
      <xdr:rowOff>38100</xdr:rowOff>
    </xdr:to>
    <xdr:cxnSp macro="">
      <xdr:nvCxnSpPr>
        <xdr:cNvPr id="153" name="Rechte verbindingslijn 152"/>
        <xdr:cNvCxnSpPr/>
      </xdr:nvCxnSpPr>
      <xdr:spPr>
        <a:xfrm rot="5400000">
          <a:off x="1485900" y="16830675"/>
          <a:ext cx="10096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600075</xdr:colOff>
      <xdr:row>138</xdr:row>
      <xdr:rowOff>171450</xdr:rowOff>
    </xdr:from>
    <xdr:to>
      <xdr:col>3</xdr:col>
      <xdr:colOff>161925</xdr:colOff>
      <xdr:row>138</xdr:row>
      <xdr:rowOff>171450</xdr:rowOff>
    </xdr:to>
    <xdr:cxnSp macro="">
      <xdr:nvCxnSpPr>
        <xdr:cNvPr id="157" name="Rechte verbindingslijn 156"/>
        <xdr:cNvCxnSpPr/>
      </xdr:nvCxnSpPr>
      <xdr:spPr>
        <a:xfrm rot="10800000">
          <a:off x="600075" y="16516350"/>
          <a:ext cx="13906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561975</xdr:colOff>
      <xdr:row>154</xdr:row>
      <xdr:rowOff>76200</xdr:rowOff>
    </xdr:from>
    <xdr:ext cx="256160" cy="264560"/>
    <xdr:sp macro="" textlink="">
      <xdr:nvSpPr>
        <xdr:cNvPr id="159" name="Tekstvak 158"/>
        <xdr:cNvSpPr txBox="1"/>
      </xdr:nvSpPr>
      <xdr:spPr>
        <a:xfrm>
          <a:off x="3609975" y="1680210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1</a:t>
          </a:r>
        </a:p>
      </xdr:txBody>
    </xdr:sp>
    <xdr:clientData/>
  </xdr:oneCellAnchor>
  <xdr:oneCellAnchor>
    <xdr:from>
      <xdr:col>0</xdr:col>
      <xdr:colOff>600075</xdr:colOff>
      <xdr:row>153</xdr:row>
      <xdr:rowOff>114300</xdr:rowOff>
    </xdr:from>
    <xdr:ext cx="256160" cy="264560"/>
    <xdr:sp macro="" textlink="">
      <xdr:nvSpPr>
        <xdr:cNvPr id="160" name="Tekstvak 159"/>
        <xdr:cNvSpPr txBox="1"/>
      </xdr:nvSpPr>
      <xdr:spPr>
        <a:xfrm>
          <a:off x="3648075" y="1664970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3</a:t>
          </a:r>
        </a:p>
      </xdr:txBody>
    </xdr:sp>
    <xdr:clientData/>
  </xdr:oneCellAnchor>
  <xdr:oneCellAnchor>
    <xdr:from>
      <xdr:col>0</xdr:col>
      <xdr:colOff>600075</xdr:colOff>
      <xdr:row>151</xdr:row>
      <xdr:rowOff>85725</xdr:rowOff>
    </xdr:from>
    <xdr:ext cx="256160" cy="264560"/>
    <xdr:sp macro="" textlink="">
      <xdr:nvSpPr>
        <xdr:cNvPr id="161" name="Tekstvak 160"/>
        <xdr:cNvSpPr txBox="1"/>
      </xdr:nvSpPr>
      <xdr:spPr>
        <a:xfrm>
          <a:off x="3648075" y="1624012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3</a:t>
          </a:r>
        </a:p>
      </xdr:txBody>
    </xdr:sp>
    <xdr:clientData/>
  </xdr:oneCellAnchor>
  <xdr:oneCellAnchor>
    <xdr:from>
      <xdr:col>0</xdr:col>
      <xdr:colOff>561975</xdr:colOff>
      <xdr:row>152</xdr:row>
      <xdr:rowOff>85725</xdr:rowOff>
    </xdr:from>
    <xdr:ext cx="256160" cy="264560"/>
    <xdr:sp macro="" textlink="">
      <xdr:nvSpPr>
        <xdr:cNvPr id="162" name="Tekstvak 161"/>
        <xdr:cNvSpPr txBox="1"/>
      </xdr:nvSpPr>
      <xdr:spPr>
        <a:xfrm>
          <a:off x="3609975" y="1643062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1</a:t>
          </a:r>
        </a:p>
      </xdr:txBody>
    </xdr:sp>
    <xdr:clientData/>
  </xdr:oneCellAnchor>
  <xdr:twoCellAnchor>
    <xdr:from>
      <xdr:col>0</xdr:col>
      <xdr:colOff>542925</xdr:colOff>
      <xdr:row>153</xdr:row>
      <xdr:rowOff>114300</xdr:rowOff>
    </xdr:from>
    <xdr:to>
      <xdr:col>2</xdr:col>
      <xdr:colOff>371475</xdr:colOff>
      <xdr:row>153</xdr:row>
      <xdr:rowOff>114300</xdr:rowOff>
    </xdr:to>
    <xdr:cxnSp macro="">
      <xdr:nvCxnSpPr>
        <xdr:cNvPr id="163" name="Rechte verbindingslijn 162"/>
        <xdr:cNvCxnSpPr/>
      </xdr:nvCxnSpPr>
      <xdr:spPr>
        <a:xfrm>
          <a:off x="3590925" y="16649700"/>
          <a:ext cx="10477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361950</xdr:colOff>
      <xdr:row>153</xdr:row>
      <xdr:rowOff>76200</xdr:rowOff>
    </xdr:from>
    <xdr:ext cx="256160" cy="436786"/>
    <xdr:sp macro="" textlink="">
      <xdr:nvSpPr>
        <xdr:cNvPr id="165" name="Tekstvak 164"/>
        <xdr:cNvSpPr txBox="1"/>
      </xdr:nvSpPr>
      <xdr:spPr>
        <a:xfrm>
          <a:off x="5848350" y="16611600"/>
          <a:ext cx="25616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3</a:t>
          </a:r>
        </a:p>
        <a:p>
          <a:r>
            <a:rPr lang="nl-NL" sz="1100" b="1"/>
            <a:t>1</a:t>
          </a:r>
        </a:p>
      </xdr:txBody>
    </xdr:sp>
    <xdr:clientData/>
  </xdr:oneCellAnchor>
  <xdr:oneCellAnchor>
    <xdr:from>
      <xdr:col>4</xdr:col>
      <xdr:colOff>352425</xdr:colOff>
      <xdr:row>151</xdr:row>
      <xdr:rowOff>76200</xdr:rowOff>
    </xdr:from>
    <xdr:ext cx="256160" cy="436786"/>
    <xdr:sp macro="" textlink="">
      <xdr:nvSpPr>
        <xdr:cNvPr id="166" name="Tekstvak 165"/>
        <xdr:cNvSpPr txBox="1"/>
      </xdr:nvSpPr>
      <xdr:spPr>
        <a:xfrm>
          <a:off x="5838825" y="16230600"/>
          <a:ext cx="25616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3</a:t>
          </a:r>
        </a:p>
        <a:p>
          <a:r>
            <a:rPr lang="nl-NL" sz="1100" b="1"/>
            <a:t>1</a:t>
          </a:r>
        </a:p>
      </xdr:txBody>
    </xdr:sp>
    <xdr:clientData/>
  </xdr:oneCellAnchor>
  <xdr:twoCellAnchor>
    <xdr:from>
      <xdr:col>3</xdr:col>
      <xdr:colOff>123825</xdr:colOff>
      <xdr:row>153</xdr:row>
      <xdr:rowOff>104775</xdr:rowOff>
    </xdr:from>
    <xdr:to>
      <xdr:col>4</xdr:col>
      <xdr:colOff>561975</xdr:colOff>
      <xdr:row>153</xdr:row>
      <xdr:rowOff>104775</xdr:rowOff>
    </xdr:to>
    <xdr:cxnSp macro="">
      <xdr:nvCxnSpPr>
        <xdr:cNvPr id="168" name="Rechte verbindingslijn 167"/>
        <xdr:cNvCxnSpPr/>
      </xdr:nvCxnSpPr>
      <xdr:spPr>
        <a:xfrm>
          <a:off x="5000625" y="16640175"/>
          <a:ext cx="10477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523875</xdr:colOff>
      <xdr:row>140</xdr:row>
      <xdr:rowOff>142875</xdr:rowOff>
    </xdr:from>
    <xdr:to>
      <xdr:col>1</xdr:col>
      <xdr:colOff>523875</xdr:colOff>
      <xdr:row>143</xdr:row>
      <xdr:rowOff>28575</xdr:rowOff>
    </xdr:to>
    <xdr:cxnSp macro="">
      <xdr:nvCxnSpPr>
        <xdr:cNvPr id="170" name="Rechte verbindingslijn 169"/>
        <xdr:cNvCxnSpPr/>
      </xdr:nvCxnSpPr>
      <xdr:spPr>
        <a:xfrm rot="5400000" flipH="1" flipV="1">
          <a:off x="904875" y="17097375"/>
          <a:ext cx="457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523875</xdr:colOff>
      <xdr:row>138</xdr:row>
      <xdr:rowOff>161925</xdr:rowOff>
    </xdr:from>
    <xdr:to>
      <xdr:col>3</xdr:col>
      <xdr:colOff>161925</xdr:colOff>
      <xdr:row>141</xdr:row>
      <xdr:rowOff>85725</xdr:rowOff>
    </xdr:to>
    <xdr:sp macro="" textlink="">
      <xdr:nvSpPr>
        <xdr:cNvPr id="171" name="Rechthoekige driehoek 170"/>
        <xdr:cNvSpPr/>
      </xdr:nvSpPr>
      <xdr:spPr>
        <a:xfrm flipH="1">
          <a:off x="1133475" y="16506825"/>
          <a:ext cx="857250" cy="495300"/>
        </a:xfrm>
        <a:prstGeom prst="rtTriangle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523875</xdr:colOff>
      <xdr:row>141</xdr:row>
      <xdr:rowOff>85725</xdr:rowOff>
    </xdr:from>
    <xdr:to>
      <xdr:col>3</xdr:col>
      <xdr:colOff>161925</xdr:colOff>
      <xdr:row>143</xdr:row>
      <xdr:rowOff>9525</xdr:rowOff>
    </xdr:to>
    <xdr:sp macro="" textlink="">
      <xdr:nvSpPr>
        <xdr:cNvPr id="172" name="Rechthoek 171"/>
        <xdr:cNvSpPr/>
      </xdr:nvSpPr>
      <xdr:spPr>
        <a:xfrm>
          <a:off x="1133475" y="17002125"/>
          <a:ext cx="857250" cy="304800"/>
        </a:xfrm>
        <a:prstGeom prst="rect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8</xdr:col>
      <xdr:colOff>533400</xdr:colOff>
      <xdr:row>153</xdr:row>
      <xdr:rowOff>114300</xdr:rowOff>
    </xdr:from>
    <xdr:to>
      <xdr:col>9</xdr:col>
      <xdr:colOff>276225</xdr:colOff>
      <xdr:row>153</xdr:row>
      <xdr:rowOff>114300</xdr:rowOff>
    </xdr:to>
    <xdr:cxnSp macro="">
      <xdr:nvCxnSpPr>
        <xdr:cNvPr id="173" name="Rechte verbindingslijn 172"/>
        <xdr:cNvCxnSpPr/>
      </xdr:nvCxnSpPr>
      <xdr:spPr>
        <a:xfrm>
          <a:off x="8458200" y="16649700"/>
          <a:ext cx="35242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561975</xdr:colOff>
      <xdr:row>153</xdr:row>
      <xdr:rowOff>104775</xdr:rowOff>
    </xdr:from>
    <xdr:to>
      <xdr:col>7</xdr:col>
      <xdr:colOff>571500</xdr:colOff>
      <xdr:row>153</xdr:row>
      <xdr:rowOff>104775</xdr:rowOff>
    </xdr:to>
    <xdr:cxnSp macro="">
      <xdr:nvCxnSpPr>
        <xdr:cNvPr id="174" name="Rechte verbindingslijn 173"/>
        <xdr:cNvCxnSpPr/>
      </xdr:nvCxnSpPr>
      <xdr:spPr>
        <a:xfrm>
          <a:off x="6657975" y="16640175"/>
          <a:ext cx="122872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146</xdr:row>
      <xdr:rowOff>9525</xdr:rowOff>
    </xdr:from>
    <xdr:to>
      <xdr:col>2</xdr:col>
      <xdr:colOff>400050</xdr:colOff>
      <xdr:row>146</xdr:row>
      <xdr:rowOff>11113</xdr:rowOff>
    </xdr:to>
    <xdr:cxnSp macro="">
      <xdr:nvCxnSpPr>
        <xdr:cNvPr id="178" name="Rechte verbindingslijn met pijl 177"/>
        <xdr:cNvCxnSpPr/>
      </xdr:nvCxnSpPr>
      <xdr:spPr>
        <a:xfrm>
          <a:off x="609600" y="17878425"/>
          <a:ext cx="1009650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390525</xdr:colOff>
      <xdr:row>139</xdr:row>
      <xdr:rowOff>66675</xdr:rowOff>
    </xdr:from>
    <xdr:to>
      <xdr:col>2</xdr:col>
      <xdr:colOff>390525</xdr:colOff>
      <xdr:row>146</xdr:row>
      <xdr:rowOff>123825</xdr:rowOff>
    </xdr:to>
    <xdr:cxnSp macro="">
      <xdr:nvCxnSpPr>
        <xdr:cNvPr id="180" name="Rechte verbindingslijn 179"/>
        <xdr:cNvCxnSpPr/>
      </xdr:nvCxnSpPr>
      <xdr:spPr>
        <a:xfrm rot="5400000" flipH="1" flipV="1">
          <a:off x="914400" y="17297400"/>
          <a:ext cx="13906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504825</xdr:colOff>
      <xdr:row>144</xdr:row>
      <xdr:rowOff>161925</xdr:rowOff>
    </xdr:from>
    <xdr:to>
      <xdr:col>2</xdr:col>
      <xdr:colOff>390525</xdr:colOff>
      <xdr:row>144</xdr:row>
      <xdr:rowOff>163513</xdr:rowOff>
    </xdr:to>
    <xdr:cxnSp macro="">
      <xdr:nvCxnSpPr>
        <xdr:cNvPr id="184" name="Rechte verbindingslijn met pijl 183"/>
        <xdr:cNvCxnSpPr/>
      </xdr:nvCxnSpPr>
      <xdr:spPr>
        <a:xfrm>
          <a:off x="1114425" y="17649825"/>
          <a:ext cx="495300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571500</xdr:colOff>
      <xdr:row>158</xdr:row>
      <xdr:rowOff>95250</xdr:rowOff>
    </xdr:from>
    <xdr:ext cx="256160" cy="264560"/>
    <xdr:sp macro="" textlink="">
      <xdr:nvSpPr>
        <xdr:cNvPr id="185" name="Tekstvak 184"/>
        <xdr:cNvSpPr txBox="1"/>
      </xdr:nvSpPr>
      <xdr:spPr>
        <a:xfrm>
          <a:off x="3619500" y="1758315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</a:t>
          </a:r>
        </a:p>
      </xdr:txBody>
    </xdr:sp>
    <xdr:clientData/>
  </xdr:oneCellAnchor>
  <xdr:oneCellAnchor>
    <xdr:from>
      <xdr:col>0</xdr:col>
      <xdr:colOff>600075</xdr:colOff>
      <xdr:row>157</xdr:row>
      <xdr:rowOff>57150</xdr:rowOff>
    </xdr:from>
    <xdr:ext cx="364010" cy="264560"/>
    <xdr:sp macro="" textlink="">
      <xdr:nvSpPr>
        <xdr:cNvPr id="186" name="Tekstvak 185"/>
        <xdr:cNvSpPr txBox="1"/>
      </xdr:nvSpPr>
      <xdr:spPr>
        <a:xfrm>
          <a:off x="3648075" y="17354550"/>
          <a:ext cx="364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0,9</a:t>
          </a:r>
        </a:p>
      </xdr:txBody>
    </xdr:sp>
    <xdr:clientData/>
  </xdr:oneCellAnchor>
  <xdr:oneCellAnchor>
    <xdr:from>
      <xdr:col>0</xdr:col>
      <xdr:colOff>600075</xdr:colOff>
      <xdr:row>155</xdr:row>
      <xdr:rowOff>66675</xdr:rowOff>
    </xdr:from>
    <xdr:ext cx="364010" cy="264560"/>
    <xdr:sp macro="" textlink="">
      <xdr:nvSpPr>
        <xdr:cNvPr id="187" name="Tekstvak 186"/>
        <xdr:cNvSpPr txBox="1"/>
      </xdr:nvSpPr>
      <xdr:spPr>
        <a:xfrm>
          <a:off x="3648075" y="16983075"/>
          <a:ext cx="364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0,9</a:t>
          </a:r>
        </a:p>
      </xdr:txBody>
    </xdr:sp>
    <xdr:clientData/>
  </xdr:oneCellAnchor>
  <xdr:oneCellAnchor>
    <xdr:from>
      <xdr:col>0</xdr:col>
      <xdr:colOff>561975</xdr:colOff>
      <xdr:row>156</xdr:row>
      <xdr:rowOff>85725</xdr:rowOff>
    </xdr:from>
    <xdr:ext cx="256160" cy="264560"/>
    <xdr:sp macro="" textlink="">
      <xdr:nvSpPr>
        <xdr:cNvPr id="188" name="Tekstvak 187"/>
        <xdr:cNvSpPr txBox="1"/>
      </xdr:nvSpPr>
      <xdr:spPr>
        <a:xfrm>
          <a:off x="3609975" y="1719262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</a:t>
          </a:r>
        </a:p>
      </xdr:txBody>
    </xdr:sp>
    <xdr:clientData/>
  </xdr:oneCellAnchor>
  <xdr:twoCellAnchor>
    <xdr:from>
      <xdr:col>0</xdr:col>
      <xdr:colOff>571500</xdr:colOff>
      <xdr:row>157</xdr:row>
      <xdr:rowOff>104775</xdr:rowOff>
    </xdr:from>
    <xdr:to>
      <xdr:col>3</xdr:col>
      <xdr:colOff>552450</xdr:colOff>
      <xdr:row>157</xdr:row>
      <xdr:rowOff>114301</xdr:rowOff>
    </xdr:to>
    <xdr:cxnSp macro="">
      <xdr:nvCxnSpPr>
        <xdr:cNvPr id="189" name="Rechte verbindingslijn 188"/>
        <xdr:cNvCxnSpPr/>
      </xdr:nvCxnSpPr>
      <xdr:spPr>
        <a:xfrm flipV="1">
          <a:off x="3619500" y="17402175"/>
          <a:ext cx="1809750" cy="952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342900</xdr:colOff>
      <xdr:row>157</xdr:row>
      <xdr:rowOff>57150</xdr:rowOff>
    </xdr:from>
    <xdr:ext cx="364010" cy="436786"/>
    <xdr:sp macro="" textlink="">
      <xdr:nvSpPr>
        <xdr:cNvPr id="190" name="Tekstvak 189"/>
        <xdr:cNvSpPr txBox="1"/>
      </xdr:nvSpPr>
      <xdr:spPr>
        <a:xfrm>
          <a:off x="5829300" y="17354550"/>
          <a:ext cx="36401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0,9</a:t>
          </a:r>
        </a:p>
        <a:p>
          <a:r>
            <a:rPr lang="nl-NL" sz="1100" b="1"/>
            <a:t>1</a:t>
          </a:r>
        </a:p>
      </xdr:txBody>
    </xdr:sp>
    <xdr:clientData/>
  </xdr:oneCellAnchor>
  <xdr:oneCellAnchor>
    <xdr:from>
      <xdr:col>6</xdr:col>
      <xdr:colOff>561975</xdr:colOff>
      <xdr:row>155</xdr:row>
      <xdr:rowOff>57150</xdr:rowOff>
    </xdr:from>
    <xdr:ext cx="364010" cy="436786"/>
    <xdr:sp macro="" textlink="">
      <xdr:nvSpPr>
        <xdr:cNvPr id="191" name="Tekstvak 190"/>
        <xdr:cNvSpPr txBox="1"/>
      </xdr:nvSpPr>
      <xdr:spPr>
        <a:xfrm>
          <a:off x="7267575" y="16973550"/>
          <a:ext cx="36401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2,7</a:t>
          </a:r>
        </a:p>
        <a:p>
          <a:r>
            <a:rPr lang="nl-NL" sz="1100" b="1"/>
            <a:t>0,9</a:t>
          </a:r>
        </a:p>
      </xdr:txBody>
    </xdr:sp>
    <xdr:clientData/>
  </xdr:oneCellAnchor>
  <xdr:twoCellAnchor>
    <xdr:from>
      <xdr:col>4</xdr:col>
      <xdr:colOff>276225</xdr:colOff>
      <xdr:row>157</xdr:row>
      <xdr:rowOff>85725</xdr:rowOff>
    </xdr:from>
    <xdr:to>
      <xdr:col>7</xdr:col>
      <xdr:colOff>304800</xdr:colOff>
      <xdr:row>157</xdr:row>
      <xdr:rowOff>104775</xdr:rowOff>
    </xdr:to>
    <xdr:cxnSp macro="">
      <xdr:nvCxnSpPr>
        <xdr:cNvPr id="192" name="Rechte verbindingslijn 191"/>
        <xdr:cNvCxnSpPr/>
      </xdr:nvCxnSpPr>
      <xdr:spPr>
        <a:xfrm flipV="1">
          <a:off x="5762625" y="17383125"/>
          <a:ext cx="1857375" cy="190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57150</xdr:colOff>
      <xdr:row>157</xdr:row>
      <xdr:rowOff>95250</xdr:rowOff>
    </xdr:from>
    <xdr:to>
      <xdr:col>13</xdr:col>
      <xdr:colOff>409575</xdr:colOff>
      <xdr:row>157</xdr:row>
      <xdr:rowOff>95250</xdr:rowOff>
    </xdr:to>
    <xdr:cxnSp macro="">
      <xdr:nvCxnSpPr>
        <xdr:cNvPr id="193" name="Rechte verbindingslijn 192"/>
        <xdr:cNvCxnSpPr/>
      </xdr:nvCxnSpPr>
      <xdr:spPr>
        <a:xfrm>
          <a:off x="10420350" y="17392650"/>
          <a:ext cx="35242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561975</xdr:colOff>
      <xdr:row>157</xdr:row>
      <xdr:rowOff>104775</xdr:rowOff>
    </xdr:from>
    <xdr:to>
      <xdr:col>12</xdr:col>
      <xdr:colOff>419100</xdr:colOff>
      <xdr:row>157</xdr:row>
      <xdr:rowOff>104775</xdr:rowOff>
    </xdr:to>
    <xdr:cxnSp macro="">
      <xdr:nvCxnSpPr>
        <xdr:cNvPr id="194" name="Rechte verbindingslijn 193"/>
        <xdr:cNvCxnSpPr/>
      </xdr:nvCxnSpPr>
      <xdr:spPr>
        <a:xfrm>
          <a:off x="7877175" y="17402175"/>
          <a:ext cx="290512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114300</xdr:colOff>
      <xdr:row>137</xdr:row>
      <xdr:rowOff>161925</xdr:rowOff>
    </xdr:from>
    <xdr:ext cx="362856" cy="264560"/>
    <xdr:sp macro="" textlink="">
      <xdr:nvSpPr>
        <xdr:cNvPr id="195" name="Tekstvak 194"/>
        <xdr:cNvSpPr txBox="1"/>
      </xdr:nvSpPr>
      <xdr:spPr>
        <a:xfrm>
          <a:off x="723900" y="16316325"/>
          <a:ext cx="3628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2,7</a:t>
          </a:r>
        </a:p>
      </xdr:txBody>
    </xdr:sp>
    <xdr:clientData/>
  </xdr:oneCellAnchor>
  <xdr:twoCellAnchor>
    <xdr:from>
      <xdr:col>1</xdr:col>
      <xdr:colOff>0</xdr:colOff>
      <xdr:row>141</xdr:row>
      <xdr:rowOff>85725</xdr:rowOff>
    </xdr:from>
    <xdr:to>
      <xdr:col>1</xdr:col>
      <xdr:colOff>514350</xdr:colOff>
      <xdr:row>141</xdr:row>
      <xdr:rowOff>85725</xdr:rowOff>
    </xdr:to>
    <xdr:cxnSp macro="">
      <xdr:nvCxnSpPr>
        <xdr:cNvPr id="197" name="Rechte verbindingslijn 196"/>
        <xdr:cNvCxnSpPr/>
      </xdr:nvCxnSpPr>
      <xdr:spPr>
        <a:xfrm rot="10800000">
          <a:off x="609600" y="17002125"/>
          <a:ext cx="5143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104775</xdr:colOff>
      <xdr:row>140</xdr:row>
      <xdr:rowOff>66675</xdr:rowOff>
    </xdr:from>
    <xdr:ext cx="362856" cy="264560"/>
    <xdr:sp macro="" textlink="">
      <xdr:nvSpPr>
        <xdr:cNvPr id="198" name="Tekstvak 197"/>
        <xdr:cNvSpPr txBox="1"/>
      </xdr:nvSpPr>
      <xdr:spPr>
        <a:xfrm>
          <a:off x="714375" y="16792575"/>
          <a:ext cx="3628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0,9</a:t>
          </a:r>
        </a:p>
      </xdr:txBody>
    </xdr:sp>
    <xdr:clientData/>
  </xdr:oneCellAnchor>
  <xdr:oneCellAnchor>
    <xdr:from>
      <xdr:col>2</xdr:col>
      <xdr:colOff>76199</xdr:colOff>
      <xdr:row>155</xdr:row>
      <xdr:rowOff>57150</xdr:rowOff>
    </xdr:from>
    <xdr:ext cx="371475" cy="283610"/>
    <xdr:sp macro="" textlink="">
      <xdr:nvSpPr>
        <xdr:cNvPr id="200" name="Tekstvak 199"/>
        <xdr:cNvSpPr txBox="1"/>
      </xdr:nvSpPr>
      <xdr:spPr>
        <a:xfrm>
          <a:off x="4343399" y="16973550"/>
          <a:ext cx="371475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2,70,9</a:t>
          </a:r>
        </a:p>
      </xdr:txBody>
    </xdr:sp>
    <xdr:clientData/>
  </xdr:oneCellAnchor>
  <xdr:oneCellAnchor>
    <xdr:from>
      <xdr:col>1</xdr:col>
      <xdr:colOff>600075</xdr:colOff>
      <xdr:row>156</xdr:row>
      <xdr:rowOff>85725</xdr:rowOff>
    </xdr:from>
    <xdr:ext cx="364010" cy="264560"/>
    <xdr:sp macro="" textlink="">
      <xdr:nvSpPr>
        <xdr:cNvPr id="201" name="Tekstvak 200"/>
        <xdr:cNvSpPr txBox="1"/>
      </xdr:nvSpPr>
      <xdr:spPr>
        <a:xfrm>
          <a:off x="4257675" y="17192625"/>
          <a:ext cx="364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0,9</a:t>
          </a:r>
        </a:p>
      </xdr:txBody>
    </xdr:sp>
    <xdr:clientData/>
  </xdr:oneCellAnchor>
  <xdr:oneCellAnchor>
    <xdr:from>
      <xdr:col>1</xdr:col>
      <xdr:colOff>581025</xdr:colOff>
      <xdr:row>158</xdr:row>
      <xdr:rowOff>95250</xdr:rowOff>
    </xdr:from>
    <xdr:ext cx="364010" cy="264560"/>
    <xdr:sp macro="" textlink="">
      <xdr:nvSpPr>
        <xdr:cNvPr id="203" name="Tekstvak 202"/>
        <xdr:cNvSpPr txBox="1"/>
      </xdr:nvSpPr>
      <xdr:spPr>
        <a:xfrm>
          <a:off x="4238625" y="17583150"/>
          <a:ext cx="364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0,9</a:t>
          </a:r>
        </a:p>
      </xdr:txBody>
    </xdr:sp>
    <xdr:clientData/>
  </xdr:oneCellAnchor>
  <xdr:oneCellAnchor>
    <xdr:from>
      <xdr:col>1</xdr:col>
      <xdr:colOff>609599</xdr:colOff>
      <xdr:row>157</xdr:row>
      <xdr:rowOff>47625</xdr:rowOff>
    </xdr:from>
    <xdr:ext cx="371475" cy="283610"/>
    <xdr:sp macro="" textlink="">
      <xdr:nvSpPr>
        <xdr:cNvPr id="205" name="Tekstvak 204"/>
        <xdr:cNvSpPr txBox="1"/>
      </xdr:nvSpPr>
      <xdr:spPr>
        <a:xfrm>
          <a:off x="4267199" y="17345025"/>
          <a:ext cx="371475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2,70,9</a:t>
          </a:r>
        </a:p>
      </xdr:txBody>
    </xdr:sp>
    <xdr:clientData/>
  </xdr:oneCellAnchor>
  <xdr:oneCellAnchor>
    <xdr:from>
      <xdr:col>4</xdr:col>
      <xdr:colOff>438150</xdr:colOff>
      <xdr:row>155</xdr:row>
      <xdr:rowOff>76200</xdr:rowOff>
    </xdr:from>
    <xdr:ext cx="364010" cy="436786"/>
    <xdr:sp macro="" textlink="">
      <xdr:nvSpPr>
        <xdr:cNvPr id="207" name="Tekstvak 206"/>
        <xdr:cNvSpPr txBox="1"/>
      </xdr:nvSpPr>
      <xdr:spPr>
        <a:xfrm>
          <a:off x="5924550" y="16992600"/>
          <a:ext cx="36401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0,9</a:t>
          </a:r>
        </a:p>
        <a:p>
          <a:r>
            <a:rPr lang="nl-NL" sz="1100" b="1"/>
            <a:t>0</a:t>
          </a:r>
        </a:p>
      </xdr:txBody>
    </xdr:sp>
    <xdr:clientData/>
  </xdr:oneCellAnchor>
  <xdr:oneCellAnchor>
    <xdr:from>
      <xdr:col>6</xdr:col>
      <xdr:colOff>219075</xdr:colOff>
      <xdr:row>157</xdr:row>
      <xdr:rowOff>57150</xdr:rowOff>
    </xdr:from>
    <xdr:ext cx="364010" cy="436786"/>
    <xdr:sp macro="" textlink="">
      <xdr:nvSpPr>
        <xdr:cNvPr id="208" name="Tekstvak 207"/>
        <xdr:cNvSpPr txBox="1"/>
      </xdr:nvSpPr>
      <xdr:spPr>
        <a:xfrm>
          <a:off x="6924675" y="17354550"/>
          <a:ext cx="36401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2,7</a:t>
          </a:r>
        </a:p>
        <a:p>
          <a:r>
            <a:rPr lang="nl-NL" sz="1100" b="1"/>
            <a:t>0,9</a:t>
          </a:r>
        </a:p>
      </xdr:txBody>
    </xdr:sp>
    <xdr:clientData/>
  </xdr:oneCellAnchor>
  <xdr:twoCellAnchor>
    <xdr:from>
      <xdr:col>1</xdr:col>
      <xdr:colOff>467631</xdr:colOff>
      <xdr:row>141</xdr:row>
      <xdr:rowOff>46555</xdr:rowOff>
    </xdr:from>
    <xdr:to>
      <xdr:col>4</xdr:col>
      <xdr:colOff>0</xdr:colOff>
      <xdr:row>141</xdr:row>
      <xdr:rowOff>47625</xdr:rowOff>
    </xdr:to>
    <xdr:cxnSp macro="">
      <xdr:nvCxnSpPr>
        <xdr:cNvPr id="219" name="Rechte verbindingslijn 218"/>
        <xdr:cNvCxnSpPr/>
      </xdr:nvCxnSpPr>
      <xdr:spPr>
        <a:xfrm>
          <a:off x="1077231" y="16962955"/>
          <a:ext cx="1361169" cy="107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457200</xdr:colOff>
      <xdr:row>141</xdr:row>
      <xdr:rowOff>66675</xdr:rowOff>
    </xdr:from>
    <xdr:ext cx="505844" cy="264560"/>
    <xdr:sp macro="" textlink="">
      <xdr:nvSpPr>
        <xdr:cNvPr id="221" name="Tekstvak 220"/>
        <xdr:cNvSpPr txBox="1"/>
      </xdr:nvSpPr>
      <xdr:spPr>
        <a:xfrm>
          <a:off x="2286000" y="16983075"/>
          <a:ext cx="5058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0,975</a:t>
          </a:r>
        </a:p>
      </xdr:txBody>
    </xdr:sp>
    <xdr:clientData/>
  </xdr:oneCellAnchor>
  <xdr:twoCellAnchor>
    <xdr:from>
      <xdr:col>3</xdr:col>
      <xdr:colOff>437356</xdr:colOff>
      <xdr:row>141</xdr:row>
      <xdr:rowOff>29369</xdr:rowOff>
    </xdr:from>
    <xdr:to>
      <xdr:col>3</xdr:col>
      <xdr:colOff>438944</xdr:colOff>
      <xdr:row>143</xdr:row>
      <xdr:rowOff>29369</xdr:rowOff>
    </xdr:to>
    <xdr:cxnSp macro="">
      <xdr:nvCxnSpPr>
        <xdr:cNvPr id="223" name="Rechte verbindingslijn met pijl 222"/>
        <xdr:cNvCxnSpPr/>
      </xdr:nvCxnSpPr>
      <xdr:spPr>
        <a:xfrm rot="5400000" flipH="1" flipV="1">
          <a:off x="2076450" y="17135475"/>
          <a:ext cx="381000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141</xdr:row>
      <xdr:rowOff>9525</xdr:rowOff>
    </xdr:from>
    <xdr:to>
      <xdr:col>2</xdr:col>
      <xdr:colOff>438150</xdr:colOff>
      <xdr:row>141</xdr:row>
      <xdr:rowOff>85725</xdr:rowOff>
    </xdr:to>
    <xdr:sp macro="" textlink="">
      <xdr:nvSpPr>
        <xdr:cNvPr id="224" name="Ovaal 223"/>
        <xdr:cNvSpPr/>
      </xdr:nvSpPr>
      <xdr:spPr>
        <a:xfrm>
          <a:off x="1562100" y="17116425"/>
          <a:ext cx="95250" cy="7620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599282</xdr:colOff>
      <xdr:row>115</xdr:row>
      <xdr:rowOff>76200</xdr:rowOff>
    </xdr:from>
    <xdr:to>
      <xdr:col>1</xdr:col>
      <xdr:colOff>9526</xdr:colOff>
      <xdr:row>121</xdr:row>
      <xdr:rowOff>29369</xdr:rowOff>
    </xdr:to>
    <xdr:cxnSp macro="">
      <xdr:nvCxnSpPr>
        <xdr:cNvPr id="225" name="Rechte verbindingslijn met pijl 224"/>
        <xdr:cNvCxnSpPr/>
      </xdr:nvCxnSpPr>
      <xdr:spPr>
        <a:xfrm rot="5400000" flipH="1" flipV="1">
          <a:off x="61119" y="19816763"/>
          <a:ext cx="1096169" cy="198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581025</xdr:colOff>
      <xdr:row>121</xdr:row>
      <xdr:rowOff>28575</xdr:rowOff>
    </xdr:from>
    <xdr:to>
      <xdr:col>3</xdr:col>
      <xdr:colOff>600075</xdr:colOff>
      <xdr:row>121</xdr:row>
      <xdr:rowOff>28575</xdr:rowOff>
    </xdr:to>
    <xdr:cxnSp macro="">
      <xdr:nvCxnSpPr>
        <xdr:cNvPr id="226" name="Rechte verbindingslijn 225"/>
        <xdr:cNvCxnSpPr/>
      </xdr:nvCxnSpPr>
      <xdr:spPr>
        <a:xfrm>
          <a:off x="581025" y="20373975"/>
          <a:ext cx="1847850" cy="0"/>
        </a:xfrm>
        <a:prstGeom prst="line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600075</xdr:colOff>
      <xdr:row>115</xdr:row>
      <xdr:rowOff>133350</xdr:rowOff>
    </xdr:from>
    <xdr:to>
      <xdr:col>3</xdr:col>
      <xdr:colOff>542925</xdr:colOff>
      <xdr:row>121</xdr:row>
      <xdr:rowOff>19050</xdr:rowOff>
    </xdr:to>
    <xdr:cxnSp macro="">
      <xdr:nvCxnSpPr>
        <xdr:cNvPr id="227" name="Rechte verbindingslijn 226"/>
        <xdr:cNvCxnSpPr/>
      </xdr:nvCxnSpPr>
      <xdr:spPr>
        <a:xfrm flipV="1">
          <a:off x="600075" y="19335750"/>
          <a:ext cx="1771650" cy="10287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161925</xdr:colOff>
      <xdr:row>115</xdr:row>
      <xdr:rowOff>171450</xdr:rowOff>
    </xdr:from>
    <xdr:to>
      <xdr:col>3</xdr:col>
      <xdr:colOff>161925</xdr:colOff>
      <xdr:row>121</xdr:row>
      <xdr:rowOff>38100</xdr:rowOff>
    </xdr:to>
    <xdr:cxnSp macro="">
      <xdr:nvCxnSpPr>
        <xdr:cNvPr id="228" name="Rechte verbindingslijn 227"/>
        <xdr:cNvCxnSpPr/>
      </xdr:nvCxnSpPr>
      <xdr:spPr>
        <a:xfrm rot="5400000">
          <a:off x="1485900" y="19878675"/>
          <a:ext cx="10096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600075</xdr:colOff>
      <xdr:row>116</xdr:row>
      <xdr:rowOff>171450</xdr:rowOff>
    </xdr:from>
    <xdr:to>
      <xdr:col>3</xdr:col>
      <xdr:colOff>161925</xdr:colOff>
      <xdr:row>116</xdr:row>
      <xdr:rowOff>171450</xdr:rowOff>
    </xdr:to>
    <xdr:cxnSp macro="">
      <xdr:nvCxnSpPr>
        <xdr:cNvPr id="229" name="Rechte verbindingslijn 228"/>
        <xdr:cNvCxnSpPr/>
      </xdr:nvCxnSpPr>
      <xdr:spPr>
        <a:xfrm rot="10800000">
          <a:off x="600075" y="19564350"/>
          <a:ext cx="13906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523875</xdr:colOff>
      <xdr:row>118</xdr:row>
      <xdr:rowOff>142875</xdr:rowOff>
    </xdr:from>
    <xdr:to>
      <xdr:col>1</xdr:col>
      <xdr:colOff>523875</xdr:colOff>
      <xdr:row>121</xdr:row>
      <xdr:rowOff>28575</xdr:rowOff>
    </xdr:to>
    <xdr:cxnSp macro="">
      <xdr:nvCxnSpPr>
        <xdr:cNvPr id="230" name="Rechte verbindingslijn 229"/>
        <xdr:cNvCxnSpPr/>
      </xdr:nvCxnSpPr>
      <xdr:spPr>
        <a:xfrm rot="5400000" flipH="1" flipV="1">
          <a:off x="904875" y="20145375"/>
          <a:ext cx="457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523875</xdr:colOff>
      <xdr:row>116</xdr:row>
      <xdr:rowOff>161925</xdr:rowOff>
    </xdr:from>
    <xdr:to>
      <xdr:col>3</xdr:col>
      <xdr:colOff>161925</xdr:colOff>
      <xdr:row>119</xdr:row>
      <xdr:rowOff>85725</xdr:rowOff>
    </xdr:to>
    <xdr:sp macro="" textlink="">
      <xdr:nvSpPr>
        <xdr:cNvPr id="231" name="Rechthoekige driehoek 230"/>
        <xdr:cNvSpPr/>
      </xdr:nvSpPr>
      <xdr:spPr>
        <a:xfrm flipH="1">
          <a:off x="1133475" y="19554825"/>
          <a:ext cx="857250" cy="495300"/>
        </a:xfrm>
        <a:prstGeom prst="rtTriangle">
          <a:avLst/>
        </a:prstGeom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523875</xdr:colOff>
      <xdr:row>119</xdr:row>
      <xdr:rowOff>85725</xdr:rowOff>
    </xdr:from>
    <xdr:to>
      <xdr:col>3</xdr:col>
      <xdr:colOff>161925</xdr:colOff>
      <xdr:row>121</xdr:row>
      <xdr:rowOff>9525</xdr:rowOff>
    </xdr:to>
    <xdr:sp macro="" textlink="">
      <xdr:nvSpPr>
        <xdr:cNvPr id="232" name="Rechthoek 231"/>
        <xdr:cNvSpPr/>
      </xdr:nvSpPr>
      <xdr:spPr>
        <a:xfrm>
          <a:off x="1133475" y="20050125"/>
          <a:ext cx="857250" cy="304800"/>
        </a:xfrm>
        <a:prstGeom prst="rect">
          <a:avLst/>
        </a:prstGeom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0</xdr:colOff>
      <xdr:row>124</xdr:row>
      <xdr:rowOff>9525</xdr:rowOff>
    </xdr:from>
    <xdr:to>
      <xdr:col>2</xdr:col>
      <xdr:colOff>400050</xdr:colOff>
      <xdr:row>124</xdr:row>
      <xdr:rowOff>11113</xdr:rowOff>
    </xdr:to>
    <xdr:cxnSp macro="">
      <xdr:nvCxnSpPr>
        <xdr:cNvPr id="233" name="Rechte verbindingslijn met pijl 232"/>
        <xdr:cNvCxnSpPr/>
      </xdr:nvCxnSpPr>
      <xdr:spPr>
        <a:xfrm>
          <a:off x="609600" y="20926425"/>
          <a:ext cx="1009650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390525</xdr:colOff>
      <xdr:row>117</xdr:row>
      <xdr:rowOff>66675</xdr:rowOff>
    </xdr:from>
    <xdr:to>
      <xdr:col>2</xdr:col>
      <xdr:colOff>390525</xdr:colOff>
      <xdr:row>124</xdr:row>
      <xdr:rowOff>123825</xdr:rowOff>
    </xdr:to>
    <xdr:cxnSp macro="">
      <xdr:nvCxnSpPr>
        <xdr:cNvPr id="234" name="Rechte verbindingslijn 233"/>
        <xdr:cNvCxnSpPr/>
      </xdr:nvCxnSpPr>
      <xdr:spPr>
        <a:xfrm rot="5400000" flipH="1" flipV="1">
          <a:off x="914400" y="20345400"/>
          <a:ext cx="13906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504825</xdr:colOff>
      <xdr:row>122</xdr:row>
      <xdr:rowOff>161925</xdr:rowOff>
    </xdr:from>
    <xdr:to>
      <xdr:col>2</xdr:col>
      <xdr:colOff>390525</xdr:colOff>
      <xdr:row>122</xdr:row>
      <xdr:rowOff>163513</xdr:rowOff>
    </xdr:to>
    <xdr:cxnSp macro="">
      <xdr:nvCxnSpPr>
        <xdr:cNvPr id="235" name="Rechte verbindingslijn met pijl 234"/>
        <xdr:cNvCxnSpPr/>
      </xdr:nvCxnSpPr>
      <xdr:spPr>
        <a:xfrm>
          <a:off x="1114425" y="20697825"/>
          <a:ext cx="495300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114300</xdr:colOff>
      <xdr:row>115</xdr:row>
      <xdr:rowOff>161925</xdr:rowOff>
    </xdr:from>
    <xdr:ext cx="362856" cy="264560"/>
    <xdr:sp macro="" textlink="">
      <xdr:nvSpPr>
        <xdr:cNvPr id="236" name="Tekstvak 235"/>
        <xdr:cNvSpPr txBox="1"/>
      </xdr:nvSpPr>
      <xdr:spPr>
        <a:xfrm>
          <a:off x="723900" y="19364325"/>
          <a:ext cx="3628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2,7</a:t>
          </a:r>
        </a:p>
      </xdr:txBody>
    </xdr:sp>
    <xdr:clientData/>
  </xdr:oneCellAnchor>
  <xdr:twoCellAnchor>
    <xdr:from>
      <xdr:col>1</xdr:col>
      <xdr:colOff>0</xdr:colOff>
      <xdr:row>119</xdr:row>
      <xdr:rowOff>85725</xdr:rowOff>
    </xdr:from>
    <xdr:to>
      <xdr:col>1</xdr:col>
      <xdr:colOff>514350</xdr:colOff>
      <xdr:row>119</xdr:row>
      <xdr:rowOff>85725</xdr:rowOff>
    </xdr:to>
    <xdr:cxnSp macro="">
      <xdr:nvCxnSpPr>
        <xdr:cNvPr id="237" name="Rechte verbindingslijn 236"/>
        <xdr:cNvCxnSpPr/>
      </xdr:nvCxnSpPr>
      <xdr:spPr>
        <a:xfrm rot="10800000">
          <a:off x="609600" y="20050125"/>
          <a:ext cx="5143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104775</xdr:colOff>
      <xdr:row>118</xdr:row>
      <xdr:rowOff>66675</xdr:rowOff>
    </xdr:from>
    <xdr:ext cx="362856" cy="264560"/>
    <xdr:sp macro="" textlink="">
      <xdr:nvSpPr>
        <xdr:cNvPr id="238" name="Tekstvak 237"/>
        <xdr:cNvSpPr txBox="1"/>
      </xdr:nvSpPr>
      <xdr:spPr>
        <a:xfrm>
          <a:off x="714375" y="19840575"/>
          <a:ext cx="3628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0,9</a:t>
          </a:r>
        </a:p>
      </xdr:txBody>
    </xdr:sp>
    <xdr:clientData/>
  </xdr:oneCellAnchor>
  <xdr:twoCellAnchor>
    <xdr:from>
      <xdr:col>2</xdr:col>
      <xdr:colOff>342900</xdr:colOff>
      <xdr:row>119</xdr:row>
      <xdr:rowOff>9525</xdr:rowOff>
    </xdr:from>
    <xdr:to>
      <xdr:col>2</xdr:col>
      <xdr:colOff>438150</xdr:colOff>
      <xdr:row>119</xdr:row>
      <xdr:rowOff>85725</xdr:rowOff>
    </xdr:to>
    <xdr:sp macro="" textlink="">
      <xdr:nvSpPr>
        <xdr:cNvPr id="242" name="Ovaal 241"/>
        <xdr:cNvSpPr/>
      </xdr:nvSpPr>
      <xdr:spPr>
        <a:xfrm>
          <a:off x="1562100" y="19973925"/>
          <a:ext cx="95250" cy="7620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571500</xdr:colOff>
      <xdr:row>130</xdr:row>
      <xdr:rowOff>114300</xdr:rowOff>
    </xdr:from>
    <xdr:to>
      <xdr:col>9</xdr:col>
      <xdr:colOff>57150</xdr:colOff>
      <xdr:row>130</xdr:row>
      <xdr:rowOff>114300</xdr:rowOff>
    </xdr:to>
    <xdr:cxnSp macro="">
      <xdr:nvCxnSpPr>
        <xdr:cNvPr id="245" name="Rechte verbindingslijn 244"/>
        <xdr:cNvCxnSpPr/>
      </xdr:nvCxnSpPr>
      <xdr:spPr>
        <a:xfrm>
          <a:off x="4838700" y="17983200"/>
          <a:ext cx="7048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104773</xdr:colOff>
      <xdr:row>76</xdr:row>
      <xdr:rowOff>171450</xdr:rowOff>
    </xdr:from>
    <xdr:to>
      <xdr:col>13</xdr:col>
      <xdr:colOff>200023</xdr:colOff>
      <xdr:row>85</xdr:row>
      <xdr:rowOff>95250</xdr:rowOff>
    </xdr:to>
    <xdr:sp macro="" textlink="">
      <xdr:nvSpPr>
        <xdr:cNvPr id="132" name="Rechthoek 131"/>
        <xdr:cNvSpPr/>
      </xdr:nvSpPr>
      <xdr:spPr>
        <a:xfrm rot="18607954">
          <a:off x="6953248" y="8639175"/>
          <a:ext cx="1638300" cy="7048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11</xdr:col>
      <xdr:colOff>438149</xdr:colOff>
      <xdr:row>67</xdr:row>
      <xdr:rowOff>104774</xdr:rowOff>
    </xdr:from>
    <xdr:to>
      <xdr:col>12</xdr:col>
      <xdr:colOff>533399</xdr:colOff>
      <xdr:row>76</xdr:row>
      <xdr:rowOff>28574</xdr:rowOff>
    </xdr:to>
    <xdr:sp macro="" textlink="">
      <xdr:nvSpPr>
        <xdr:cNvPr id="134" name="Rechthoek 133"/>
        <xdr:cNvSpPr/>
      </xdr:nvSpPr>
      <xdr:spPr>
        <a:xfrm rot="3631340">
          <a:off x="6677024" y="6857999"/>
          <a:ext cx="1638300" cy="7048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12</xdr:col>
      <xdr:colOff>171451</xdr:colOff>
      <xdr:row>66</xdr:row>
      <xdr:rowOff>95254</xdr:rowOff>
    </xdr:from>
    <xdr:to>
      <xdr:col>12</xdr:col>
      <xdr:colOff>190504</xdr:colOff>
      <xdr:row>76</xdr:row>
      <xdr:rowOff>104775</xdr:rowOff>
    </xdr:to>
    <xdr:cxnSp macro="">
      <xdr:nvCxnSpPr>
        <xdr:cNvPr id="143" name="Rechte verbindingslijn 142"/>
        <xdr:cNvCxnSpPr/>
      </xdr:nvCxnSpPr>
      <xdr:spPr>
        <a:xfrm rot="5400000">
          <a:off x="6538917" y="7138988"/>
          <a:ext cx="1914521" cy="19053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190500</xdr:colOff>
      <xdr:row>71</xdr:row>
      <xdr:rowOff>76200</xdr:rowOff>
    </xdr:from>
    <xdr:to>
      <xdr:col>12</xdr:col>
      <xdr:colOff>190500</xdr:colOff>
      <xdr:row>72</xdr:row>
      <xdr:rowOff>57150</xdr:rowOff>
    </xdr:to>
    <xdr:cxnSp macro="">
      <xdr:nvCxnSpPr>
        <xdr:cNvPr id="169" name="Rechte verbindingslijn 168"/>
        <xdr:cNvCxnSpPr/>
      </xdr:nvCxnSpPr>
      <xdr:spPr>
        <a:xfrm rot="5400000">
          <a:off x="7419975" y="7210425"/>
          <a:ext cx="171450" cy="0"/>
        </a:xfrm>
        <a:prstGeom prst="line">
          <a:avLst/>
        </a:prstGeom>
        <a:ln w="349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457200</xdr:colOff>
      <xdr:row>80</xdr:row>
      <xdr:rowOff>142875</xdr:rowOff>
    </xdr:from>
    <xdr:to>
      <xdr:col>12</xdr:col>
      <xdr:colOff>457200</xdr:colOff>
      <xdr:row>81</xdr:row>
      <xdr:rowOff>123825</xdr:rowOff>
    </xdr:to>
    <xdr:cxnSp macro="">
      <xdr:nvCxnSpPr>
        <xdr:cNvPr id="175" name="Rechte verbindingslijn 174"/>
        <xdr:cNvCxnSpPr/>
      </xdr:nvCxnSpPr>
      <xdr:spPr>
        <a:xfrm rot="5400000">
          <a:off x="7686675" y="8991600"/>
          <a:ext cx="171450" cy="0"/>
        </a:xfrm>
        <a:prstGeom prst="line">
          <a:avLst/>
        </a:prstGeom>
        <a:ln w="3492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381000</xdr:colOff>
      <xdr:row>81</xdr:row>
      <xdr:rowOff>28575</xdr:rowOff>
    </xdr:from>
    <xdr:to>
      <xdr:col>12</xdr:col>
      <xdr:colOff>533400</xdr:colOff>
      <xdr:row>81</xdr:row>
      <xdr:rowOff>66675</xdr:rowOff>
    </xdr:to>
    <xdr:cxnSp macro="">
      <xdr:nvCxnSpPr>
        <xdr:cNvPr id="177" name="Rechte verbindingslijn 176"/>
        <xdr:cNvCxnSpPr/>
      </xdr:nvCxnSpPr>
      <xdr:spPr>
        <a:xfrm rot="10800000" flipV="1">
          <a:off x="7696200" y="8982075"/>
          <a:ext cx="152400" cy="38100"/>
        </a:xfrm>
        <a:prstGeom prst="line">
          <a:avLst/>
        </a:prstGeom>
        <a:ln w="349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57150</xdr:colOff>
      <xdr:row>71</xdr:row>
      <xdr:rowOff>133350</xdr:rowOff>
    </xdr:from>
    <xdr:to>
      <xdr:col>12</xdr:col>
      <xdr:colOff>342900</xdr:colOff>
      <xdr:row>72</xdr:row>
      <xdr:rowOff>38100</xdr:rowOff>
    </xdr:to>
    <xdr:cxnSp macro="">
      <xdr:nvCxnSpPr>
        <xdr:cNvPr id="181" name="Rechte verbindingslijn 180"/>
        <xdr:cNvCxnSpPr/>
      </xdr:nvCxnSpPr>
      <xdr:spPr>
        <a:xfrm>
          <a:off x="7372350" y="7181850"/>
          <a:ext cx="285750" cy="95250"/>
        </a:xfrm>
        <a:prstGeom prst="line">
          <a:avLst/>
        </a:prstGeom>
        <a:ln w="3492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</xdr:colOff>
      <xdr:row>70</xdr:row>
      <xdr:rowOff>104775</xdr:rowOff>
    </xdr:from>
    <xdr:to>
      <xdr:col>13</xdr:col>
      <xdr:colOff>438150</xdr:colOff>
      <xdr:row>73</xdr:row>
      <xdr:rowOff>104775</xdr:rowOff>
    </xdr:to>
    <xdr:cxnSp macro="">
      <xdr:nvCxnSpPr>
        <xdr:cNvPr id="196" name="Rechte verbindingslijn 195"/>
        <xdr:cNvCxnSpPr/>
      </xdr:nvCxnSpPr>
      <xdr:spPr>
        <a:xfrm>
          <a:off x="6762750" y="6962775"/>
          <a:ext cx="1600200" cy="571500"/>
        </a:xfrm>
        <a:prstGeom prst="line">
          <a:avLst/>
        </a:prstGeom>
        <a:ln>
          <a:solidFill>
            <a:srgbClr val="00B0F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228600</xdr:colOff>
      <xdr:row>79</xdr:row>
      <xdr:rowOff>171450</xdr:rowOff>
    </xdr:from>
    <xdr:to>
      <xdr:col>14</xdr:col>
      <xdr:colOff>38100</xdr:colOff>
      <xdr:row>82</xdr:row>
      <xdr:rowOff>114300</xdr:rowOff>
    </xdr:to>
    <xdr:cxnSp macro="">
      <xdr:nvCxnSpPr>
        <xdr:cNvPr id="211" name="Rechte verbindingslijn 210"/>
        <xdr:cNvCxnSpPr/>
      </xdr:nvCxnSpPr>
      <xdr:spPr>
        <a:xfrm flipV="1">
          <a:off x="6934200" y="8743950"/>
          <a:ext cx="1638300" cy="51435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438150</xdr:colOff>
      <xdr:row>77</xdr:row>
      <xdr:rowOff>47630</xdr:rowOff>
    </xdr:from>
    <xdr:to>
      <xdr:col>12</xdr:col>
      <xdr:colOff>457203</xdr:colOff>
      <xdr:row>85</xdr:row>
      <xdr:rowOff>66676</xdr:rowOff>
    </xdr:to>
    <xdr:cxnSp macro="">
      <xdr:nvCxnSpPr>
        <xdr:cNvPr id="216" name="Rechte verbindingslijn 215"/>
        <xdr:cNvCxnSpPr/>
      </xdr:nvCxnSpPr>
      <xdr:spPr>
        <a:xfrm rot="5400000">
          <a:off x="6991354" y="9001126"/>
          <a:ext cx="1543046" cy="19053"/>
        </a:xfrm>
        <a:prstGeom prst="line">
          <a:avLst/>
        </a:prstGeom>
        <a:ln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189706</xdr:colOff>
      <xdr:row>71</xdr:row>
      <xdr:rowOff>181769</xdr:rowOff>
    </xdr:from>
    <xdr:to>
      <xdr:col>12</xdr:col>
      <xdr:colOff>191294</xdr:colOff>
      <xdr:row>73</xdr:row>
      <xdr:rowOff>124619</xdr:rowOff>
    </xdr:to>
    <xdr:cxnSp macro="">
      <xdr:nvCxnSpPr>
        <xdr:cNvPr id="244" name="Rechte verbindingslijn met pijl 243"/>
        <xdr:cNvCxnSpPr/>
      </xdr:nvCxnSpPr>
      <xdr:spPr>
        <a:xfrm rot="5400000">
          <a:off x="7343775" y="7391400"/>
          <a:ext cx="323850" cy="1588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446881</xdr:colOff>
      <xdr:row>81</xdr:row>
      <xdr:rowOff>57944</xdr:rowOff>
    </xdr:from>
    <xdr:to>
      <xdr:col>12</xdr:col>
      <xdr:colOff>448469</xdr:colOff>
      <xdr:row>83</xdr:row>
      <xdr:rowOff>794</xdr:rowOff>
    </xdr:to>
    <xdr:cxnSp macro="">
      <xdr:nvCxnSpPr>
        <xdr:cNvPr id="246" name="Rechte verbindingslijn met pijl 245"/>
        <xdr:cNvCxnSpPr/>
      </xdr:nvCxnSpPr>
      <xdr:spPr>
        <a:xfrm rot="5400000">
          <a:off x="7600950" y="9172575"/>
          <a:ext cx="323850" cy="1588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428625</xdr:colOff>
      <xdr:row>78</xdr:row>
      <xdr:rowOff>123825</xdr:rowOff>
    </xdr:from>
    <xdr:to>
      <xdr:col>12</xdr:col>
      <xdr:colOff>474344</xdr:colOff>
      <xdr:row>78</xdr:row>
      <xdr:rowOff>169544</xdr:rowOff>
    </xdr:to>
    <xdr:sp macro="" textlink="">
      <xdr:nvSpPr>
        <xdr:cNvPr id="247" name="Ovaal 246"/>
        <xdr:cNvSpPr/>
      </xdr:nvSpPr>
      <xdr:spPr>
        <a:xfrm>
          <a:off x="7743825" y="8505825"/>
          <a:ext cx="45719" cy="45719"/>
        </a:xfrm>
        <a:prstGeom prst="ellipse">
          <a:avLst/>
        </a:prstGeom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12</xdr:col>
      <xdr:colOff>161925</xdr:colOff>
      <xdr:row>68</xdr:row>
      <xdr:rowOff>161925</xdr:rowOff>
    </xdr:from>
    <xdr:to>
      <xdr:col>12</xdr:col>
      <xdr:colOff>207644</xdr:colOff>
      <xdr:row>69</xdr:row>
      <xdr:rowOff>17144</xdr:rowOff>
    </xdr:to>
    <xdr:sp macro="" textlink="">
      <xdr:nvSpPr>
        <xdr:cNvPr id="248" name="Ovaal 247"/>
        <xdr:cNvSpPr/>
      </xdr:nvSpPr>
      <xdr:spPr>
        <a:xfrm>
          <a:off x="7477125" y="6638925"/>
          <a:ext cx="45719" cy="45719"/>
        </a:xfrm>
        <a:prstGeom prst="ellipse">
          <a:avLst/>
        </a:prstGeom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0</xdr:col>
      <xdr:colOff>0</xdr:colOff>
      <xdr:row>176</xdr:row>
      <xdr:rowOff>0</xdr:rowOff>
    </xdr:from>
    <xdr:to>
      <xdr:col>13</xdr:col>
      <xdr:colOff>571500</xdr:colOff>
      <xdr:row>230</xdr:row>
      <xdr:rowOff>0</xdr:rowOff>
    </xdr:to>
    <xdr:pic>
      <xdr:nvPicPr>
        <xdr:cNvPr id="147" name="Afbeelding 14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708975"/>
          <a:ext cx="8496300" cy="1028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33</xdr:row>
      <xdr:rowOff>19050</xdr:rowOff>
    </xdr:from>
    <xdr:to>
      <xdr:col>7</xdr:col>
      <xdr:colOff>597214</xdr:colOff>
      <xdr:row>49</xdr:row>
      <xdr:rowOff>171450</xdr:rowOff>
    </xdr:to>
    <xdr:pic>
      <xdr:nvPicPr>
        <xdr:cNvPr id="2" name="Picture 2" descr="C:\Documents and Settings\Antoine\Mes documents\Mes images\Charg\0267.jpg1.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6315075"/>
          <a:ext cx="4692964" cy="320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6</xdr:col>
      <xdr:colOff>337388</xdr:colOff>
      <xdr:row>15</xdr:row>
      <xdr:rowOff>103597</xdr:rowOff>
    </xdr:to>
    <xdr:pic>
      <xdr:nvPicPr>
        <xdr:cNvPr id="3" name="Picture 2" descr="C:\Documents and Settings\Antoine\Mes documents\Mes images\Charg\800px-India-Truck-Overload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81000"/>
          <a:ext cx="3994988" cy="25800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6</xdr:col>
      <xdr:colOff>304800</xdr:colOff>
      <xdr:row>31</xdr:row>
      <xdr:rowOff>133350</xdr:rowOff>
    </xdr:to>
    <xdr:pic>
      <xdr:nvPicPr>
        <xdr:cNvPr id="4" name="Picture 3" descr="C:\Documents and Settings\Antoine\Mes documents\Mes images\Charg\Komatsu%20-%20Position%20delicate..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067050"/>
          <a:ext cx="3962400" cy="29718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142876</xdr:colOff>
      <xdr:row>32</xdr:row>
      <xdr:rowOff>152400</xdr:rowOff>
    </xdr:from>
    <xdr:to>
      <xdr:col>11</xdr:col>
      <xdr:colOff>563780</xdr:colOff>
      <xdr:row>50</xdr:row>
      <xdr:rowOff>993</xdr:rowOff>
    </xdr:to>
    <xdr:pic>
      <xdr:nvPicPr>
        <xdr:cNvPr id="5" name="Picture 3" descr="C:\Documents and Settings\Antoine\Mes documents\Mes images\Charg\random-25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19676" y="6257925"/>
          <a:ext cx="2249704" cy="327759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381000</xdr:colOff>
      <xdr:row>2</xdr:row>
      <xdr:rowOff>0</xdr:rowOff>
    </xdr:from>
    <xdr:to>
      <xdr:col>13</xdr:col>
      <xdr:colOff>392181</xdr:colOff>
      <xdr:row>31</xdr:row>
      <xdr:rowOff>133350</xdr:rowOff>
    </xdr:to>
    <xdr:pic>
      <xdr:nvPicPr>
        <xdr:cNvPr id="6" name="Picture 3" descr="C:\Documents and Settings\Antoine\Mes documents\Mes images\Charg\truck_ups_15.jpe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38600" y="381000"/>
          <a:ext cx="4278381" cy="5657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12</xdr:col>
      <xdr:colOff>304800</xdr:colOff>
      <xdr:row>78</xdr:row>
      <xdr:rowOff>95250</xdr:rowOff>
    </xdr:to>
    <xdr:pic>
      <xdr:nvPicPr>
        <xdr:cNvPr id="7" name="Picture 2" descr="C:\Documents and Settings\Antoine\Mes documents\Mes images\Charg\Un_porteur_pour_20_bariques-2.jpe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9544050"/>
          <a:ext cx="7620000" cy="54102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14</xdr:row>
      <xdr:rowOff>180975</xdr:rowOff>
    </xdr:from>
    <xdr:to>
      <xdr:col>3</xdr:col>
      <xdr:colOff>600075</xdr:colOff>
      <xdr:row>17</xdr:row>
      <xdr:rowOff>9525</xdr:rowOff>
    </xdr:to>
    <xdr:sp macro="" textlink="">
      <xdr:nvSpPr>
        <xdr:cNvPr id="2" name="Rechthoek 1"/>
        <xdr:cNvSpPr/>
      </xdr:nvSpPr>
      <xdr:spPr>
        <a:xfrm>
          <a:off x="1209675" y="561975"/>
          <a:ext cx="1219200" cy="400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600075</xdr:colOff>
      <xdr:row>14</xdr:row>
      <xdr:rowOff>180975</xdr:rowOff>
    </xdr:from>
    <xdr:to>
      <xdr:col>3</xdr:col>
      <xdr:colOff>600075</xdr:colOff>
      <xdr:row>17</xdr:row>
      <xdr:rowOff>9525</xdr:rowOff>
    </xdr:to>
    <xdr:cxnSp macro="">
      <xdr:nvCxnSpPr>
        <xdr:cNvPr id="5" name="Rechte verbindingslijn 4"/>
        <xdr:cNvCxnSpPr/>
      </xdr:nvCxnSpPr>
      <xdr:spPr>
        <a:xfrm flipV="1">
          <a:off x="1209675" y="561975"/>
          <a:ext cx="1219200" cy="4000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600075</xdr:colOff>
      <xdr:row>14</xdr:row>
      <xdr:rowOff>180975</xdr:rowOff>
    </xdr:from>
    <xdr:to>
      <xdr:col>3</xdr:col>
      <xdr:colOff>600075</xdr:colOff>
      <xdr:row>17</xdr:row>
      <xdr:rowOff>9525</xdr:rowOff>
    </xdr:to>
    <xdr:cxnSp macro="">
      <xdr:nvCxnSpPr>
        <xdr:cNvPr id="7" name="Rechte verbindingslijn 6"/>
        <xdr:cNvCxnSpPr/>
      </xdr:nvCxnSpPr>
      <xdr:spPr>
        <a:xfrm>
          <a:off x="1209675" y="561975"/>
          <a:ext cx="1219200" cy="40005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600075</xdr:colOff>
      <xdr:row>17</xdr:row>
      <xdr:rowOff>19050</xdr:rowOff>
    </xdr:from>
    <xdr:to>
      <xdr:col>5</xdr:col>
      <xdr:colOff>104775</xdr:colOff>
      <xdr:row>17</xdr:row>
      <xdr:rowOff>19050</xdr:rowOff>
    </xdr:to>
    <xdr:cxnSp macro="">
      <xdr:nvCxnSpPr>
        <xdr:cNvPr id="9" name="Rechte verbindingslijn 8"/>
        <xdr:cNvCxnSpPr/>
      </xdr:nvCxnSpPr>
      <xdr:spPr>
        <a:xfrm>
          <a:off x="600075" y="971550"/>
          <a:ext cx="255270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85725</xdr:colOff>
      <xdr:row>15</xdr:row>
      <xdr:rowOff>180975</xdr:rowOff>
    </xdr:from>
    <xdr:to>
      <xdr:col>1</xdr:col>
      <xdr:colOff>600075</xdr:colOff>
      <xdr:row>16</xdr:row>
      <xdr:rowOff>0</xdr:rowOff>
    </xdr:to>
    <xdr:cxnSp macro="">
      <xdr:nvCxnSpPr>
        <xdr:cNvPr id="11" name="Rechte verbindingslijn met pijl 10"/>
        <xdr:cNvCxnSpPr>
          <a:endCxn id="2" idx="1"/>
        </xdr:cNvCxnSpPr>
      </xdr:nvCxnSpPr>
      <xdr:spPr>
        <a:xfrm>
          <a:off x="695325" y="942975"/>
          <a:ext cx="514350" cy="9525"/>
        </a:xfrm>
        <a:prstGeom prst="straightConnector1">
          <a:avLst/>
        </a:prstGeom>
        <a:ln w="444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599282</xdr:colOff>
      <xdr:row>17</xdr:row>
      <xdr:rowOff>10319</xdr:rowOff>
    </xdr:from>
    <xdr:to>
      <xdr:col>2</xdr:col>
      <xdr:colOff>600870</xdr:colOff>
      <xdr:row>21</xdr:row>
      <xdr:rowOff>794</xdr:rowOff>
    </xdr:to>
    <xdr:cxnSp macro="">
      <xdr:nvCxnSpPr>
        <xdr:cNvPr id="13" name="Rechte verbindingslijn met pijl 12"/>
        <xdr:cNvCxnSpPr/>
      </xdr:nvCxnSpPr>
      <xdr:spPr>
        <a:xfrm rot="5400000">
          <a:off x="1443038" y="1338263"/>
          <a:ext cx="752475" cy="1588"/>
        </a:xfrm>
        <a:prstGeom prst="straightConnector1">
          <a:avLst/>
        </a:prstGeom>
        <a:ln w="444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</xdr:colOff>
      <xdr:row>17</xdr:row>
      <xdr:rowOff>28575</xdr:rowOff>
    </xdr:from>
    <xdr:to>
      <xdr:col>3</xdr:col>
      <xdr:colOff>523875</xdr:colOff>
      <xdr:row>17</xdr:row>
      <xdr:rowOff>28577</xdr:rowOff>
    </xdr:to>
    <xdr:cxnSp macro="">
      <xdr:nvCxnSpPr>
        <xdr:cNvPr id="19" name="Rechte verbindingslijn met pijl 18"/>
        <xdr:cNvCxnSpPr/>
      </xdr:nvCxnSpPr>
      <xdr:spPr>
        <a:xfrm flipV="1">
          <a:off x="1838325" y="1171575"/>
          <a:ext cx="514350" cy="2"/>
        </a:xfrm>
        <a:prstGeom prst="straightConnector1">
          <a:avLst/>
        </a:prstGeom>
        <a:ln w="19050">
          <a:solidFill>
            <a:srgbClr val="FF0000"/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200026</xdr:colOff>
      <xdr:row>17</xdr:row>
      <xdr:rowOff>1587</xdr:rowOff>
    </xdr:from>
    <xdr:to>
      <xdr:col>3</xdr:col>
      <xdr:colOff>133351</xdr:colOff>
      <xdr:row>17</xdr:row>
      <xdr:rowOff>9524</xdr:rowOff>
    </xdr:to>
    <xdr:cxnSp macro="">
      <xdr:nvCxnSpPr>
        <xdr:cNvPr id="21" name="Rechte verbindingslijn met pijl 20"/>
        <xdr:cNvCxnSpPr/>
      </xdr:nvCxnSpPr>
      <xdr:spPr>
        <a:xfrm rot="10800000" flipV="1">
          <a:off x="1781176" y="2859087"/>
          <a:ext cx="542925" cy="7937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142081</xdr:colOff>
      <xdr:row>13</xdr:row>
      <xdr:rowOff>29369</xdr:rowOff>
    </xdr:from>
    <xdr:to>
      <xdr:col>3</xdr:col>
      <xdr:colOff>143669</xdr:colOff>
      <xdr:row>17</xdr:row>
      <xdr:rowOff>29369</xdr:rowOff>
    </xdr:to>
    <xdr:cxnSp macro="">
      <xdr:nvCxnSpPr>
        <xdr:cNvPr id="27" name="Rechte verbindingslijn met pijl 26"/>
        <xdr:cNvCxnSpPr/>
      </xdr:nvCxnSpPr>
      <xdr:spPr>
        <a:xfrm rot="5400000" flipH="1">
          <a:off x="1952625" y="2505075"/>
          <a:ext cx="762000" cy="1588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219075</xdr:colOff>
      <xdr:row>13</xdr:row>
      <xdr:rowOff>28575</xdr:rowOff>
    </xdr:from>
    <xdr:to>
      <xdr:col>3</xdr:col>
      <xdr:colOff>142875</xdr:colOff>
      <xdr:row>13</xdr:row>
      <xdr:rowOff>28575</xdr:rowOff>
    </xdr:to>
    <xdr:cxnSp macro="">
      <xdr:nvCxnSpPr>
        <xdr:cNvPr id="29" name="Rechte verbindingslijn 28"/>
        <xdr:cNvCxnSpPr/>
      </xdr:nvCxnSpPr>
      <xdr:spPr>
        <a:xfrm rot="10800000">
          <a:off x="1800225" y="2124075"/>
          <a:ext cx="533400" cy="0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13</xdr:row>
      <xdr:rowOff>28575</xdr:rowOff>
    </xdr:from>
    <xdr:to>
      <xdr:col>2</xdr:col>
      <xdr:colOff>200025</xdr:colOff>
      <xdr:row>17</xdr:row>
      <xdr:rowOff>28575</xdr:rowOff>
    </xdr:to>
    <xdr:cxnSp macro="">
      <xdr:nvCxnSpPr>
        <xdr:cNvPr id="31" name="Rechte verbindingslijn 30"/>
        <xdr:cNvCxnSpPr/>
      </xdr:nvCxnSpPr>
      <xdr:spPr>
        <a:xfrm rot="5400000">
          <a:off x="1400175" y="2505075"/>
          <a:ext cx="762000" cy="0"/>
        </a:xfrm>
        <a:prstGeom prst="line">
          <a:avLst/>
        </a:prstGeom>
        <a:ln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13</xdr:row>
      <xdr:rowOff>28575</xdr:rowOff>
    </xdr:from>
    <xdr:to>
      <xdr:col>3</xdr:col>
      <xdr:colOff>142875</xdr:colOff>
      <xdr:row>17</xdr:row>
      <xdr:rowOff>28575</xdr:rowOff>
    </xdr:to>
    <xdr:cxnSp macro="">
      <xdr:nvCxnSpPr>
        <xdr:cNvPr id="33" name="Rechte verbindingslijn met pijl 32"/>
        <xdr:cNvCxnSpPr/>
      </xdr:nvCxnSpPr>
      <xdr:spPr>
        <a:xfrm rot="5400000" flipH="1">
          <a:off x="1676400" y="2228850"/>
          <a:ext cx="762000" cy="552450"/>
        </a:xfrm>
        <a:prstGeom prst="straightConnector1">
          <a:avLst/>
        </a:prstGeom>
        <a:ln w="1905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17</xdr:row>
      <xdr:rowOff>28575</xdr:rowOff>
    </xdr:from>
    <xdr:to>
      <xdr:col>3</xdr:col>
      <xdr:colOff>495300</xdr:colOff>
      <xdr:row>21</xdr:row>
      <xdr:rowOff>9525</xdr:rowOff>
    </xdr:to>
    <xdr:cxnSp macro="">
      <xdr:nvCxnSpPr>
        <xdr:cNvPr id="35" name="Rechte verbindingslijn 34"/>
        <xdr:cNvCxnSpPr/>
      </xdr:nvCxnSpPr>
      <xdr:spPr>
        <a:xfrm rot="5400000">
          <a:off x="1952625" y="1543050"/>
          <a:ext cx="74295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600075</xdr:colOff>
      <xdr:row>20</xdr:row>
      <xdr:rowOff>180975</xdr:rowOff>
    </xdr:from>
    <xdr:to>
      <xdr:col>3</xdr:col>
      <xdr:colOff>485775</xdr:colOff>
      <xdr:row>21</xdr:row>
      <xdr:rowOff>9525</xdr:rowOff>
    </xdr:to>
    <xdr:cxnSp macro="">
      <xdr:nvCxnSpPr>
        <xdr:cNvPr id="37" name="Rechte verbindingslijn 36"/>
        <xdr:cNvCxnSpPr/>
      </xdr:nvCxnSpPr>
      <xdr:spPr>
        <a:xfrm>
          <a:off x="1819275" y="1895475"/>
          <a:ext cx="495300" cy="190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600075</xdr:colOff>
      <xdr:row>17</xdr:row>
      <xdr:rowOff>9525</xdr:rowOff>
    </xdr:from>
    <xdr:to>
      <xdr:col>3</xdr:col>
      <xdr:colOff>504825</xdr:colOff>
      <xdr:row>21</xdr:row>
      <xdr:rowOff>28575</xdr:rowOff>
    </xdr:to>
    <xdr:cxnSp macro="">
      <xdr:nvCxnSpPr>
        <xdr:cNvPr id="39" name="Rechte verbindingslijn met pijl 38"/>
        <xdr:cNvCxnSpPr>
          <a:stCxn id="2" idx="2"/>
        </xdr:cNvCxnSpPr>
      </xdr:nvCxnSpPr>
      <xdr:spPr>
        <a:xfrm rot="16200000" flipH="1">
          <a:off x="1685925" y="1285875"/>
          <a:ext cx="781050" cy="514350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28575</xdr:colOff>
      <xdr:row>15</xdr:row>
      <xdr:rowOff>180975</xdr:rowOff>
    </xdr:from>
    <xdr:to>
      <xdr:col>5</xdr:col>
      <xdr:colOff>542925</xdr:colOff>
      <xdr:row>16</xdr:row>
      <xdr:rowOff>0</xdr:rowOff>
    </xdr:to>
    <xdr:cxnSp macro="">
      <xdr:nvCxnSpPr>
        <xdr:cNvPr id="56" name="Rechte verbindingslijn met pijl 55"/>
        <xdr:cNvCxnSpPr/>
      </xdr:nvCxnSpPr>
      <xdr:spPr>
        <a:xfrm>
          <a:off x="3076575" y="1704975"/>
          <a:ext cx="514350" cy="9525"/>
        </a:xfrm>
        <a:prstGeom prst="straightConnector1">
          <a:avLst/>
        </a:prstGeom>
        <a:ln w="22225">
          <a:solidFill>
            <a:srgbClr val="C00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8731</xdr:colOff>
      <xdr:row>8</xdr:row>
      <xdr:rowOff>28575</xdr:rowOff>
    </xdr:from>
    <xdr:to>
      <xdr:col>7</xdr:col>
      <xdr:colOff>9525</xdr:colOff>
      <xdr:row>14</xdr:row>
      <xdr:rowOff>86519</xdr:rowOff>
    </xdr:to>
    <xdr:cxnSp macro="">
      <xdr:nvCxnSpPr>
        <xdr:cNvPr id="58" name="Rechte verbindingslijn met pijl 57"/>
        <xdr:cNvCxnSpPr/>
      </xdr:nvCxnSpPr>
      <xdr:spPr>
        <a:xfrm rot="5400000" flipH="1" flipV="1">
          <a:off x="4285456" y="1771650"/>
          <a:ext cx="1200944" cy="7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14</xdr:row>
      <xdr:rowOff>76200</xdr:rowOff>
    </xdr:from>
    <xdr:to>
      <xdr:col>10</xdr:col>
      <xdr:colOff>66675</xdr:colOff>
      <xdr:row>14</xdr:row>
      <xdr:rowOff>77788</xdr:rowOff>
    </xdr:to>
    <xdr:cxnSp macro="">
      <xdr:nvCxnSpPr>
        <xdr:cNvPr id="62" name="Rechte verbindingslijn met pijl 61"/>
        <xdr:cNvCxnSpPr/>
      </xdr:nvCxnSpPr>
      <xdr:spPr>
        <a:xfrm>
          <a:off x="5486400" y="2171700"/>
          <a:ext cx="1895475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9524</xdr:colOff>
      <xdr:row>11</xdr:row>
      <xdr:rowOff>9526</xdr:rowOff>
    </xdr:from>
    <xdr:to>
      <xdr:col>7</xdr:col>
      <xdr:colOff>590549</xdr:colOff>
      <xdr:row>14</xdr:row>
      <xdr:rowOff>85726</xdr:rowOff>
    </xdr:to>
    <xdr:cxnSp macro="">
      <xdr:nvCxnSpPr>
        <xdr:cNvPr id="65" name="Rechte verbindingslijn 64"/>
        <xdr:cNvCxnSpPr/>
      </xdr:nvCxnSpPr>
      <xdr:spPr>
        <a:xfrm rot="5400000" flipH="1" flipV="1">
          <a:off x="5462587" y="1566863"/>
          <a:ext cx="647700" cy="58102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590550</xdr:colOff>
      <xdr:row>11</xdr:row>
      <xdr:rowOff>9525</xdr:rowOff>
    </xdr:from>
    <xdr:to>
      <xdr:col>9</xdr:col>
      <xdr:colOff>0</xdr:colOff>
      <xdr:row>11</xdr:row>
      <xdr:rowOff>9525</xdr:rowOff>
    </xdr:to>
    <xdr:cxnSp macro="">
      <xdr:nvCxnSpPr>
        <xdr:cNvPr id="67" name="Rechte verbindingslijn 66"/>
        <xdr:cNvCxnSpPr/>
      </xdr:nvCxnSpPr>
      <xdr:spPr>
        <a:xfrm>
          <a:off x="5467350" y="1533525"/>
          <a:ext cx="62865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600075</xdr:colOff>
      <xdr:row>7</xdr:row>
      <xdr:rowOff>180975</xdr:rowOff>
    </xdr:from>
    <xdr:to>
      <xdr:col>8</xdr:col>
      <xdr:colOff>561975</xdr:colOff>
      <xdr:row>11</xdr:row>
      <xdr:rowOff>9525</xdr:rowOff>
    </xdr:to>
    <xdr:cxnSp macro="">
      <xdr:nvCxnSpPr>
        <xdr:cNvPr id="75" name="Rechte verbindingslijn 74"/>
        <xdr:cNvCxnSpPr/>
      </xdr:nvCxnSpPr>
      <xdr:spPr>
        <a:xfrm rot="5400000" flipH="1" flipV="1">
          <a:off x="5467350" y="1143000"/>
          <a:ext cx="590550" cy="571500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428625</xdr:colOff>
      <xdr:row>8</xdr:row>
      <xdr:rowOff>123826</xdr:rowOff>
    </xdr:from>
    <xdr:to>
      <xdr:col>8</xdr:col>
      <xdr:colOff>428629</xdr:colOff>
      <xdr:row>11</xdr:row>
      <xdr:rowOff>28575</xdr:rowOff>
    </xdr:to>
    <xdr:cxnSp macro="">
      <xdr:nvCxnSpPr>
        <xdr:cNvPr id="79" name="Rechte verbindingslijn met pijl 78"/>
        <xdr:cNvCxnSpPr/>
      </xdr:nvCxnSpPr>
      <xdr:spPr>
        <a:xfrm rot="16200000" flipV="1">
          <a:off x="5676902" y="1314449"/>
          <a:ext cx="476249" cy="4"/>
        </a:xfrm>
        <a:prstGeom prst="straightConnector1">
          <a:avLst/>
        </a:prstGeom>
        <a:ln w="15875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466725</xdr:colOff>
      <xdr:row>8</xdr:row>
      <xdr:rowOff>85725</xdr:rowOff>
    </xdr:from>
    <xdr:ext cx="1465273" cy="264560"/>
    <xdr:sp macro="" textlink="">
      <xdr:nvSpPr>
        <xdr:cNvPr id="82" name="Tekstvak 81"/>
        <xdr:cNvSpPr txBox="1"/>
      </xdr:nvSpPr>
      <xdr:spPr>
        <a:xfrm>
          <a:off x="5953125" y="1038225"/>
          <a:ext cx="146527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7030A0"/>
              </a:solidFill>
            </a:rPr>
            <a:t>3    Versnellingskracht</a:t>
          </a:r>
        </a:p>
      </xdr:txBody>
    </xdr:sp>
    <xdr:clientData/>
  </xdr:oneCellAnchor>
  <xdr:twoCellAnchor>
    <xdr:from>
      <xdr:col>3</xdr:col>
      <xdr:colOff>476250</xdr:colOff>
      <xdr:row>51</xdr:row>
      <xdr:rowOff>171450</xdr:rowOff>
    </xdr:from>
    <xdr:to>
      <xdr:col>5</xdr:col>
      <xdr:colOff>400050</xdr:colOff>
      <xdr:row>57</xdr:row>
      <xdr:rowOff>19050</xdr:rowOff>
    </xdr:to>
    <xdr:sp macro="" textlink="">
      <xdr:nvSpPr>
        <xdr:cNvPr id="85" name="Ovaal 84"/>
        <xdr:cNvSpPr/>
      </xdr:nvSpPr>
      <xdr:spPr>
        <a:xfrm>
          <a:off x="2305050" y="4552950"/>
          <a:ext cx="1143000" cy="990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419100</xdr:colOff>
      <xdr:row>51</xdr:row>
      <xdr:rowOff>38100</xdr:rowOff>
    </xdr:from>
    <xdr:to>
      <xdr:col>4</xdr:col>
      <xdr:colOff>438150</xdr:colOff>
      <xdr:row>57</xdr:row>
      <xdr:rowOff>133350</xdr:rowOff>
    </xdr:to>
    <xdr:cxnSp macro="">
      <xdr:nvCxnSpPr>
        <xdr:cNvPr id="87" name="Rechte verbindingslijn met pijl 86"/>
        <xdr:cNvCxnSpPr/>
      </xdr:nvCxnSpPr>
      <xdr:spPr>
        <a:xfrm rot="5400000" flipH="1" flipV="1">
          <a:off x="2247900" y="5029200"/>
          <a:ext cx="1238250" cy="190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54</xdr:row>
      <xdr:rowOff>95250</xdr:rowOff>
    </xdr:from>
    <xdr:to>
      <xdr:col>5</xdr:col>
      <xdr:colOff>590550</xdr:colOff>
      <xdr:row>54</xdr:row>
      <xdr:rowOff>96838</xdr:rowOff>
    </xdr:to>
    <xdr:cxnSp macro="">
      <xdr:nvCxnSpPr>
        <xdr:cNvPr id="89" name="Rechte verbindingslijn met pijl 88"/>
        <xdr:cNvCxnSpPr/>
      </xdr:nvCxnSpPr>
      <xdr:spPr>
        <a:xfrm>
          <a:off x="2152650" y="5048250"/>
          <a:ext cx="148590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438150</xdr:colOff>
      <xdr:row>52</xdr:row>
      <xdr:rowOff>57150</xdr:rowOff>
    </xdr:from>
    <xdr:to>
      <xdr:col>5</xdr:col>
      <xdr:colOff>95250</xdr:colOff>
      <xdr:row>54</xdr:row>
      <xdr:rowOff>95250</xdr:rowOff>
    </xdr:to>
    <xdr:cxnSp macro="">
      <xdr:nvCxnSpPr>
        <xdr:cNvPr id="91" name="Rechte verbindingslijn met pijl 90"/>
        <xdr:cNvCxnSpPr/>
      </xdr:nvCxnSpPr>
      <xdr:spPr>
        <a:xfrm rot="5400000" flipH="1" flipV="1">
          <a:off x="2800350" y="4705350"/>
          <a:ext cx="419100" cy="266700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438150</xdr:colOff>
      <xdr:row>54</xdr:row>
      <xdr:rowOff>95250</xdr:rowOff>
    </xdr:from>
    <xdr:to>
      <xdr:col>5</xdr:col>
      <xdr:colOff>114300</xdr:colOff>
      <xdr:row>54</xdr:row>
      <xdr:rowOff>96838</xdr:rowOff>
    </xdr:to>
    <xdr:cxnSp macro="">
      <xdr:nvCxnSpPr>
        <xdr:cNvPr id="93" name="Rechte verbindingslijn met pijl 92"/>
        <xdr:cNvCxnSpPr/>
      </xdr:nvCxnSpPr>
      <xdr:spPr>
        <a:xfrm>
          <a:off x="2876550" y="5048250"/>
          <a:ext cx="285750" cy="1588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52</xdr:row>
      <xdr:rowOff>57150</xdr:rowOff>
    </xdr:from>
    <xdr:to>
      <xdr:col>4</xdr:col>
      <xdr:colOff>438150</xdr:colOff>
      <xdr:row>54</xdr:row>
      <xdr:rowOff>95252</xdr:rowOff>
    </xdr:to>
    <xdr:cxnSp macro="">
      <xdr:nvCxnSpPr>
        <xdr:cNvPr id="95" name="Rechte verbindingslijn met pijl 94"/>
        <xdr:cNvCxnSpPr/>
      </xdr:nvCxnSpPr>
      <xdr:spPr>
        <a:xfrm rot="5400000" flipH="1" flipV="1">
          <a:off x="2662237" y="4833939"/>
          <a:ext cx="419102" cy="9524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438150</xdr:colOff>
      <xdr:row>52</xdr:row>
      <xdr:rowOff>76200</xdr:rowOff>
    </xdr:from>
    <xdr:to>
      <xdr:col>5</xdr:col>
      <xdr:colOff>95250</xdr:colOff>
      <xdr:row>52</xdr:row>
      <xdr:rowOff>76200</xdr:rowOff>
    </xdr:to>
    <xdr:cxnSp macro="">
      <xdr:nvCxnSpPr>
        <xdr:cNvPr id="102" name="Rechte verbindingslijn 101"/>
        <xdr:cNvCxnSpPr/>
      </xdr:nvCxnSpPr>
      <xdr:spPr>
        <a:xfrm>
          <a:off x="2876550" y="4648200"/>
          <a:ext cx="2667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95250</xdr:colOff>
      <xdr:row>52</xdr:row>
      <xdr:rowOff>76200</xdr:rowOff>
    </xdr:from>
    <xdr:to>
      <xdr:col>5</xdr:col>
      <xdr:colOff>95250</xdr:colOff>
      <xdr:row>54</xdr:row>
      <xdr:rowOff>95250</xdr:rowOff>
    </xdr:to>
    <xdr:cxnSp macro="">
      <xdr:nvCxnSpPr>
        <xdr:cNvPr id="104" name="Rechte verbindingslijn 103"/>
        <xdr:cNvCxnSpPr/>
      </xdr:nvCxnSpPr>
      <xdr:spPr>
        <a:xfrm rot="5400000">
          <a:off x="2943225" y="4848225"/>
          <a:ext cx="4000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76200</xdr:colOff>
      <xdr:row>51</xdr:row>
      <xdr:rowOff>38100</xdr:rowOff>
    </xdr:from>
    <xdr:ext cx="834909" cy="264560"/>
    <xdr:sp macro="" textlink="">
      <xdr:nvSpPr>
        <xdr:cNvPr id="105" name="Tekstvak 104"/>
        <xdr:cNvSpPr txBox="1"/>
      </xdr:nvSpPr>
      <xdr:spPr>
        <a:xfrm>
          <a:off x="3124200" y="4419600"/>
          <a:ext cx="83490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u="none"/>
            <a:t>Fw = </a:t>
          </a:r>
          <a:r>
            <a:rPr lang="el-GR" sz="1100" b="1" u="none">
              <a:latin typeface="Calibri"/>
            </a:rPr>
            <a:t>μ</a:t>
          </a:r>
          <a:r>
            <a:rPr lang="nl-NL" sz="1100" b="1" u="none">
              <a:latin typeface="Calibri"/>
            </a:rPr>
            <a:t> * Fn</a:t>
          </a:r>
          <a:endParaRPr lang="nl-NL" sz="1100" b="1" u="none"/>
        </a:p>
      </xdr:txBody>
    </xdr:sp>
    <xdr:clientData/>
  </xdr:oneCellAnchor>
  <xdr:oneCellAnchor>
    <xdr:from>
      <xdr:col>4</xdr:col>
      <xdr:colOff>447675</xdr:colOff>
      <xdr:row>53</xdr:row>
      <xdr:rowOff>47625</xdr:rowOff>
    </xdr:from>
    <xdr:ext cx="268022" cy="264560"/>
    <xdr:sp macro="" textlink="">
      <xdr:nvSpPr>
        <xdr:cNvPr id="106" name="Tekstvak 105"/>
        <xdr:cNvSpPr txBox="1"/>
      </xdr:nvSpPr>
      <xdr:spPr>
        <a:xfrm>
          <a:off x="2886075" y="4810125"/>
          <a:ext cx="2680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/>
            <a:t>α</a:t>
          </a:r>
          <a:endParaRPr lang="nl-NL" sz="1100" b="1"/>
        </a:p>
      </xdr:txBody>
    </xdr:sp>
    <xdr:clientData/>
  </xdr:oneCellAnchor>
  <xdr:oneCellAnchor>
    <xdr:from>
      <xdr:col>4</xdr:col>
      <xdr:colOff>238125</xdr:colOff>
      <xdr:row>114</xdr:row>
      <xdr:rowOff>76200</xdr:rowOff>
    </xdr:from>
    <xdr:ext cx="588431" cy="436786"/>
    <xdr:sp macro="" textlink="">
      <xdr:nvSpPr>
        <xdr:cNvPr id="107" name="Tekstvak 106"/>
        <xdr:cNvSpPr txBox="1"/>
      </xdr:nvSpPr>
      <xdr:spPr>
        <a:xfrm>
          <a:off x="3095625" y="16430625"/>
          <a:ext cx="58843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  2 m g</a:t>
          </a:r>
        </a:p>
        <a:p>
          <a:r>
            <a:rPr lang="nl-NL" sz="1100" b="1"/>
            <a:t>Cw A </a:t>
          </a:r>
          <a:r>
            <a:rPr lang="el-GR" sz="1100" b="1">
              <a:latin typeface="Calibri"/>
            </a:rPr>
            <a:t>ρ</a:t>
          </a:r>
          <a:endParaRPr lang="nl-NL" sz="1100" b="1"/>
        </a:p>
      </xdr:txBody>
    </xdr:sp>
    <xdr:clientData/>
  </xdr:oneCellAnchor>
  <xdr:twoCellAnchor>
    <xdr:from>
      <xdr:col>4</xdr:col>
      <xdr:colOff>238124</xdr:colOff>
      <xdr:row>115</xdr:row>
      <xdr:rowOff>104093</xdr:rowOff>
    </xdr:from>
    <xdr:to>
      <xdr:col>5</xdr:col>
      <xdr:colOff>216955</xdr:colOff>
      <xdr:row>115</xdr:row>
      <xdr:rowOff>104093</xdr:rowOff>
    </xdr:to>
    <xdr:cxnSp macro="">
      <xdr:nvCxnSpPr>
        <xdr:cNvPr id="109" name="Rechte verbindingslijn 108"/>
        <xdr:cNvCxnSpPr>
          <a:stCxn id="107" idx="1"/>
          <a:endCxn id="107" idx="3"/>
        </xdr:cNvCxnSpPr>
      </xdr:nvCxnSpPr>
      <xdr:spPr>
        <a:xfrm rot="10800000" flipH="1">
          <a:off x="3095624" y="16649018"/>
          <a:ext cx="58843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200025</xdr:colOff>
      <xdr:row>114</xdr:row>
      <xdr:rowOff>76200</xdr:rowOff>
    </xdr:from>
    <xdr:ext cx="388248" cy="264560"/>
    <xdr:sp macro="" textlink="">
      <xdr:nvSpPr>
        <xdr:cNvPr id="113" name="Tekstvak 112"/>
        <xdr:cNvSpPr txBox="1"/>
      </xdr:nvSpPr>
      <xdr:spPr>
        <a:xfrm>
          <a:off x="3667125" y="16430625"/>
          <a:ext cx="3882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1/2</a:t>
          </a:r>
        </a:p>
      </xdr:txBody>
    </xdr:sp>
    <xdr:clientData/>
  </xdr:oneCellAnchor>
  <xdr:twoCellAnchor editAs="oneCell">
    <xdr:from>
      <xdr:col>0</xdr:col>
      <xdr:colOff>0</xdr:colOff>
      <xdr:row>125</xdr:row>
      <xdr:rowOff>0</xdr:rowOff>
    </xdr:from>
    <xdr:to>
      <xdr:col>2</xdr:col>
      <xdr:colOff>323850</xdr:colOff>
      <xdr:row>144</xdr:row>
      <xdr:rowOff>0</xdr:rowOff>
    </xdr:to>
    <xdr:pic>
      <xdr:nvPicPr>
        <xdr:cNvPr id="1025" name="Picture 1" descr="14ilf1l.sv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829925"/>
          <a:ext cx="1905000" cy="3629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142875</xdr:colOff>
      <xdr:row>144</xdr:row>
      <xdr:rowOff>104775</xdr:rowOff>
    </xdr:to>
    <xdr:pic>
      <xdr:nvPicPr>
        <xdr:cNvPr id="1026" name="Picture 2" descr="http://en.wikipedia.org/skins-1.5/common/images/magnify-clip.png">
          <a:hlinkClick xmlns:r="http://schemas.openxmlformats.org/officeDocument/2006/relationships" r:id="rId1" tooltip="Enlarg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449425"/>
          <a:ext cx="142875" cy="1047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552450</xdr:colOff>
      <xdr:row>126</xdr:row>
      <xdr:rowOff>180975</xdr:rowOff>
    </xdr:from>
    <xdr:to>
      <xdr:col>4</xdr:col>
      <xdr:colOff>533400</xdr:colOff>
      <xdr:row>134</xdr:row>
      <xdr:rowOff>104775</xdr:rowOff>
    </xdr:to>
    <xdr:cxnSp macro="">
      <xdr:nvCxnSpPr>
        <xdr:cNvPr id="43" name="Rechte verbindingslijn 42"/>
        <xdr:cNvCxnSpPr/>
      </xdr:nvCxnSpPr>
      <xdr:spPr>
        <a:xfrm rot="16200000" flipV="1">
          <a:off x="1647825" y="11325225"/>
          <a:ext cx="1447800" cy="12001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533400</xdr:colOff>
      <xdr:row>126</xdr:row>
      <xdr:rowOff>180975</xdr:rowOff>
    </xdr:from>
    <xdr:to>
      <xdr:col>4</xdr:col>
      <xdr:colOff>533400</xdr:colOff>
      <xdr:row>136</xdr:row>
      <xdr:rowOff>85725</xdr:rowOff>
    </xdr:to>
    <xdr:cxnSp macro="">
      <xdr:nvCxnSpPr>
        <xdr:cNvPr id="45" name="Rechte verbindingslijn 44"/>
        <xdr:cNvCxnSpPr/>
      </xdr:nvCxnSpPr>
      <xdr:spPr>
        <a:xfrm rot="16200000" flipH="1">
          <a:off x="1457325" y="11496675"/>
          <a:ext cx="1809750" cy="12192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0</xdr:colOff>
      <xdr:row>128</xdr:row>
      <xdr:rowOff>0</xdr:rowOff>
    </xdr:from>
    <xdr:to>
      <xdr:col>11</xdr:col>
      <xdr:colOff>285750</xdr:colOff>
      <xdr:row>129</xdr:row>
      <xdr:rowOff>142875</xdr:rowOff>
    </xdr:to>
    <xdr:pic>
      <xdr:nvPicPr>
        <xdr:cNvPr id="1029" name="Picture 5" descr="Flow plate.sv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0" y="11410950"/>
          <a:ext cx="895350" cy="333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129</xdr:row>
      <xdr:rowOff>152400</xdr:rowOff>
    </xdr:from>
    <xdr:to>
      <xdr:col>11</xdr:col>
      <xdr:colOff>285750</xdr:colOff>
      <xdr:row>131</xdr:row>
      <xdr:rowOff>104775</xdr:rowOff>
    </xdr:to>
    <xdr:pic>
      <xdr:nvPicPr>
        <xdr:cNvPr id="1030" name="Picture 6" descr="Flow foil.sv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96000" y="11753850"/>
          <a:ext cx="895350" cy="333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131</xdr:row>
      <xdr:rowOff>114300</xdr:rowOff>
    </xdr:from>
    <xdr:to>
      <xdr:col>11</xdr:col>
      <xdr:colOff>285750</xdr:colOff>
      <xdr:row>135</xdr:row>
      <xdr:rowOff>142875</xdr:rowOff>
    </xdr:to>
    <xdr:pic>
      <xdr:nvPicPr>
        <xdr:cNvPr id="1031" name="Picture 7" descr="Flow sphere.sv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96000" y="12096750"/>
          <a:ext cx="895350" cy="7905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135</xdr:row>
      <xdr:rowOff>152400</xdr:rowOff>
    </xdr:from>
    <xdr:to>
      <xdr:col>11</xdr:col>
      <xdr:colOff>285750</xdr:colOff>
      <xdr:row>139</xdr:row>
      <xdr:rowOff>180975</xdr:rowOff>
    </xdr:to>
    <xdr:pic>
      <xdr:nvPicPr>
        <xdr:cNvPr id="1032" name="Picture 8" descr="Flow plate perpendicular.sv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96000" y="12896850"/>
          <a:ext cx="895350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142875</xdr:colOff>
      <xdr:row>82</xdr:row>
      <xdr:rowOff>104775</xdr:rowOff>
    </xdr:to>
    <xdr:pic>
      <xdr:nvPicPr>
        <xdr:cNvPr id="1033" name="Picture 9" descr="http://nl.wikipedia.org/skins-1.5/common/images/magnify-clip.png">
          <a:hlinkClick xmlns:r="http://schemas.openxmlformats.org/officeDocument/2006/relationships" r:id="rId12" tooltip="Vergrote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667500"/>
          <a:ext cx="142875" cy="104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142875</xdr:colOff>
      <xdr:row>82</xdr:row>
      <xdr:rowOff>104775</xdr:rowOff>
    </xdr:to>
    <xdr:pic>
      <xdr:nvPicPr>
        <xdr:cNvPr id="1034" name="Picture 10" descr="http://nl.wikipedia.org/skins-1.5/common/images/magnify-clip.png">
          <a:hlinkClick xmlns:r="http://schemas.openxmlformats.org/officeDocument/2006/relationships" r:id="rId12" tooltip="Vergrote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667500"/>
          <a:ext cx="142875" cy="104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</xdr:col>
      <xdr:colOff>323850</xdr:colOff>
      <xdr:row>93</xdr:row>
      <xdr:rowOff>180975</xdr:rowOff>
    </xdr:to>
    <xdr:pic>
      <xdr:nvPicPr>
        <xdr:cNvPr id="1037" name="Picture 13" descr="http://upload.wikimedia.org/wikipedia/commons/thumb/e/ee/Roulement1.jpg/200px-Roulement1.jpg">
          <a:hlinkClick xmlns:r="http://schemas.openxmlformats.org/officeDocument/2006/relationships" r:id="rId12" tooltip="Contact veroorzaakt rolweerstand.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858000"/>
          <a:ext cx="1905000" cy="2276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142875</xdr:colOff>
      <xdr:row>95</xdr:row>
      <xdr:rowOff>104775</xdr:rowOff>
    </xdr:to>
    <xdr:pic>
      <xdr:nvPicPr>
        <xdr:cNvPr id="1038" name="Picture 14" descr="http://nl.wikipedia.org/skins-1.5/common/images/magnify-clip.png">
          <a:hlinkClick xmlns:r="http://schemas.openxmlformats.org/officeDocument/2006/relationships" r:id="rId12" tooltip="Vergrote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9144000"/>
          <a:ext cx="142875" cy="104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7</xdr:col>
      <xdr:colOff>198245</xdr:colOff>
      <xdr:row>45</xdr:row>
      <xdr:rowOff>175653</xdr:rowOff>
    </xdr:to>
    <xdr:pic>
      <xdr:nvPicPr>
        <xdr:cNvPr id="59" name="Afbeelding 58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4191000"/>
          <a:ext cx="4884545" cy="4176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88</xdr:row>
      <xdr:rowOff>0</xdr:rowOff>
    </xdr:from>
    <xdr:to>
      <xdr:col>11</xdr:col>
      <xdr:colOff>163830</xdr:colOff>
      <xdr:row>95</xdr:row>
      <xdr:rowOff>12700</xdr:rowOff>
    </xdr:to>
    <xdr:pic>
      <xdr:nvPicPr>
        <xdr:cNvPr id="60" name="Afbeelding 59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00" y="12382500"/>
          <a:ext cx="4431030" cy="134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82</xdr:row>
      <xdr:rowOff>142875</xdr:rowOff>
    </xdr:from>
    <xdr:to>
      <xdr:col>0</xdr:col>
      <xdr:colOff>438150</xdr:colOff>
      <xdr:row>84</xdr:row>
      <xdr:rowOff>47625</xdr:rowOff>
    </xdr:to>
    <xdr:sp macro="" textlink="">
      <xdr:nvSpPr>
        <xdr:cNvPr id="61" name="Rechthoek 60"/>
        <xdr:cNvSpPr/>
      </xdr:nvSpPr>
      <xdr:spPr>
        <a:xfrm>
          <a:off x="0" y="11572875"/>
          <a:ext cx="438150" cy="2857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361950</xdr:colOff>
      <xdr:row>87</xdr:row>
      <xdr:rowOff>9525</xdr:rowOff>
    </xdr:from>
    <xdr:to>
      <xdr:col>3</xdr:col>
      <xdr:colOff>228600</xdr:colOff>
      <xdr:row>87</xdr:row>
      <xdr:rowOff>11113</xdr:rowOff>
    </xdr:to>
    <xdr:cxnSp macro="">
      <xdr:nvCxnSpPr>
        <xdr:cNvPr id="64" name="Rechte verbindingslijn met pijl 63"/>
        <xdr:cNvCxnSpPr/>
      </xdr:nvCxnSpPr>
      <xdr:spPr>
        <a:xfrm>
          <a:off x="1943100" y="12392025"/>
          <a:ext cx="476250" cy="1588"/>
        </a:xfrm>
        <a:prstGeom prst="straightConnector1">
          <a:avLst/>
        </a:prstGeom>
        <a:ln w="2222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447675</xdr:colOff>
      <xdr:row>85</xdr:row>
      <xdr:rowOff>123825</xdr:rowOff>
    </xdr:from>
    <xdr:ext cx="228600" cy="436010"/>
    <xdr:sp macro="" textlink="">
      <xdr:nvSpPr>
        <xdr:cNvPr id="68" name="Tekstvak 67"/>
        <xdr:cNvSpPr txBox="1"/>
      </xdr:nvSpPr>
      <xdr:spPr>
        <a:xfrm>
          <a:off x="2028825" y="12125325"/>
          <a:ext cx="228600" cy="436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00B050"/>
              </a:solidFill>
            </a:rPr>
            <a:t>V</a:t>
          </a:r>
        </a:p>
      </xdr:txBody>
    </xdr:sp>
    <xdr:clientData/>
  </xdr:oneCellAnchor>
  <xdr:oneCellAnchor>
    <xdr:from>
      <xdr:col>1</xdr:col>
      <xdr:colOff>200025</xdr:colOff>
      <xdr:row>85</xdr:row>
      <xdr:rowOff>19050</xdr:rowOff>
    </xdr:from>
    <xdr:ext cx="274800" cy="285750"/>
    <xdr:sp macro="" textlink="">
      <xdr:nvSpPr>
        <xdr:cNvPr id="69" name="Tekstvak 68"/>
        <xdr:cNvSpPr txBox="1"/>
      </xdr:nvSpPr>
      <xdr:spPr>
        <a:xfrm>
          <a:off x="1171575" y="12020550"/>
          <a:ext cx="274800" cy="2857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l-GR" sz="1600" b="1">
              <a:solidFill>
                <a:srgbClr val="00B0F0"/>
              </a:solidFill>
              <a:latin typeface="Calibri"/>
            </a:rPr>
            <a:t>ω</a:t>
          </a:r>
          <a:endParaRPr lang="nl-NL" sz="1600" b="1">
            <a:solidFill>
              <a:srgbClr val="00B0F0"/>
            </a:solidFill>
          </a:endParaRPr>
        </a:p>
      </xdr:txBody>
    </xdr:sp>
    <xdr:clientData/>
  </xdr:oneCellAnchor>
  <xdr:oneCellAnchor>
    <xdr:from>
      <xdr:col>0</xdr:col>
      <xdr:colOff>904875</xdr:colOff>
      <xdr:row>87</xdr:row>
      <xdr:rowOff>114300</xdr:rowOff>
    </xdr:from>
    <xdr:ext cx="438151" cy="285750"/>
    <xdr:sp macro="" textlink="">
      <xdr:nvSpPr>
        <xdr:cNvPr id="70" name="Tekstvak 69"/>
        <xdr:cNvSpPr txBox="1"/>
      </xdr:nvSpPr>
      <xdr:spPr>
        <a:xfrm>
          <a:off x="904875" y="12496800"/>
          <a:ext cx="438151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600" b="1">
              <a:solidFill>
                <a:srgbClr val="FF0000"/>
              </a:solidFill>
              <a:latin typeface="Calibri"/>
            </a:rPr>
            <a:t>Fb</a:t>
          </a:r>
          <a:endParaRPr lang="nl-NL" sz="1600" b="1">
            <a:solidFill>
              <a:srgbClr val="FF0000"/>
            </a:solidFill>
          </a:endParaRPr>
        </a:p>
      </xdr:txBody>
    </xdr:sp>
    <xdr:clientData/>
  </xdr:oneCellAnchor>
  <xdr:twoCellAnchor>
    <xdr:from>
      <xdr:col>0</xdr:col>
      <xdr:colOff>495300</xdr:colOff>
      <xdr:row>87</xdr:row>
      <xdr:rowOff>142875</xdr:rowOff>
    </xdr:from>
    <xdr:to>
      <xdr:col>0</xdr:col>
      <xdr:colOff>933450</xdr:colOff>
      <xdr:row>89</xdr:row>
      <xdr:rowOff>47625</xdr:rowOff>
    </xdr:to>
    <xdr:sp macro="" textlink="">
      <xdr:nvSpPr>
        <xdr:cNvPr id="71" name="Rechthoek 70"/>
        <xdr:cNvSpPr/>
      </xdr:nvSpPr>
      <xdr:spPr>
        <a:xfrm>
          <a:off x="495300" y="12525375"/>
          <a:ext cx="438150" cy="2857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628650</xdr:colOff>
      <xdr:row>86</xdr:row>
      <xdr:rowOff>180975</xdr:rowOff>
    </xdr:from>
    <xdr:to>
      <xdr:col>1</xdr:col>
      <xdr:colOff>0</xdr:colOff>
      <xdr:row>86</xdr:row>
      <xdr:rowOff>182563</xdr:rowOff>
    </xdr:to>
    <xdr:cxnSp macro="">
      <xdr:nvCxnSpPr>
        <xdr:cNvPr id="76" name="Rechte verbindingslijn met pijl 75"/>
        <xdr:cNvCxnSpPr/>
      </xdr:nvCxnSpPr>
      <xdr:spPr>
        <a:xfrm rot="10800000">
          <a:off x="628650" y="12944475"/>
          <a:ext cx="342900" cy="1588"/>
        </a:xfrm>
        <a:prstGeom prst="straightConnector1">
          <a:avLst/>
        </a:prstGeom>
        <a:ln w="22225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390525</xdr:colOff>
      <xdr:row>85</xdr:row>
      <xdr:rowOff>38100</xdr:rowOff>
    </xdr:from>
    <xdr:ext cx="379575" cy="285750"/>
    <xdr:sp macro="" textlink="">
      <xdr:nvSpPr>
        <xdr:cNvPr id="77" name="Tekstvak 76"/>
        <xdr:cNvSpPr txBox="1"/>
      </xdr:nvSpPr>
      <xdr:spPr>
        <a:xfrm>
          <a:off x="390525" y="12039600"/>
          <a:ext cx="379575" cy="2857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600" b="1">
              <a:solidFill>
                <a:srgbClr val="FF00FF"/>
              </a:solidFill>
              <a:latin typeface="Calibri"/>
            </a:rPr>
            <a:t>Fr</a:t>
          </a:r>
          <a:endParaRPr lang="nl-NL" sz="1600" b="1">
            <a:solidFill>
              <a:srgbClr val="FF00FF"/>
            </a:solidFill>
          </a:endParaRPr>
        </a:p>
      </xdr:txBody>
    </xdr:sp>
    <xdr:clientData/>
  </xdr:oneCellAnchor>
  <xdr:twoCellAnchor>
    <xdr:from>
      <xdr:col>1</xdr:col>
      <xdr:colOff>75406</xdr:colOff>
      <xdr:row>90</xdr:row>
      <xdr:rowOff>105569</xdr:rowOff>
    </xdr:from>
    <xdr:to>
      <xdr:col>1</xdr:col>
      <xdr:colOff>76994</xdr:colOff>
      <xdr:row>93</xdr:row>
      <xdr:rowOff>86519</xdr:rowOff>
    </xdr:to>
    <xdr:cxnSp macro="">
      <xdr:nvCxnSpPr>
        <xdr:cNvPr id="80" name="Rechte verbindingslijn met pijl 79"/>
        <xdr:cNvCxnSpPr/>
      </xdr:nvCxnSpPr>
      <xdr:spPr>
        <a:xfrm rot="5400000" flipH="1" flipV="1">
          <a:off x="771525" y="13906500"/>
          <a:ext cx="552450" cy="1588"/>
        </a:xfrm>
        <a:prstGeom prst="straightConnector1">
          <a:avLst/>
        </a:prstGeom>
        <a:ln w="25400">
          <a:solidFill>
            <a:srgbClr val="FF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57150</xdr:colOff>
      <xdr:row>92</xdr:row>
      <xdr:rowOff>161925</xdr:rowOff>
    </xdr:from>
    <xdr:ext cx="943720" cy="264560"/>
    <xdr:sp macro="" textlink="">
      <xdr:nvSpPr>
        <xdr:cNvPr id="84" name="Tekstvak 83"/>
        <xdr:cNvSpPr txBox="1"/>
      </xdr:nvSpPr>
      <xdr:spPr>
        <a:xfrm>
          <a:off x="1028700" y="14068425"/>
          <a:ext cx="94372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FF"/>
              </a:solidFill>
            </a:rPr>
            <a:t>Fn  r v</a:t>
          </a:r>
          <a:r>
            <a:rPr lang="el-GR" sz="1100" b="1">
              <a:solidFill>
                <a:srgbClr val="FF00FF"/>
              </a:solidFill>
              <a:latin typeface="Calibri"/>
            </a:rPr>
            <a:t>όό</a:t>
          </a:r>
          <a:r>
            <a:rPr lang="nl-NL" sz="1100" b="1">
              <a:solidFill>
                <a:srgbClr val="FF00FF"/>
              </a:solidFill>
              <a:latin typeface="Calibri"/>
            </a:rPr>
            <a:t>r</a:t>
          </a:r>
          <a:r>
            <a:rPr lang="nl-NL" sz="1100" b="1">
              <a:solidFill>
                <a:srgbClr val="FF00FF"/>
              </a:solidFill>
            </a:rPr>
            <a:t> </a:t>
          </a:r>
          <a:r>
            <a:rPr lang="nl-NL" sz="1100" b="1" baseline="0">
              <a:solidFill>
                <a:srgbClr val="FF00FF"/>
              </a:solidFill>
            </a:rPr>
            <a:t> Fb</a:t>
          </a:r>
          <a:endParaRPr lang="nl-NL" sz="1100" b="1">
            <a:solidFill>
              <a:srgbClr val="FF00FF"/>
            </a:solidFill>
          </a:endParaRPr>
        </a:p>
      </xdr:txBody>
    </xdr:sp>
    <xdr:clientData/>
  </xdr:oneCellAnchor>
  <xdr:oneCellAnchor>
    <xdr:from>
      <xdr:col>0</xdr:col>
      <xdr:colOff>876300</xdr:colOff>
      <xdr:row>92</xdr:row>
      <xdr:rowOff>171450</xdr:rowOff>
    </xdr:from>
    <xdr:ext cx="200025" cy="264560"/>
    <xdr:sp macro="" textlink="">
      <xdr:nvSpPr>
        <xdr:cNvPr id="86" name="Tekstvak 85"/>
        <xdr:cNvSpPr txBox="1"/>
      </xdr:nvSpPr>
      <xdr:spPr>
        <a:xfrm>
          <a:off x="876300" y="14077950"/>
          <a:ext cx="2000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FF"/>
              </a:solidFill>
            </a:rPr>
            <a:t>r</a:t>
          </a:r>
        </a:p>
      </xdr:txBody>
    </xdr:sp>
    <xdr:clientData/>
  </xdr:oneCellAnchor>
  <xdr:oneCellAnchor>
    <xdr:from>
      <xdr:col>1</xdr:col>
      <xdr:colOff>514350</xdr:colOff>
      <xdr:row>82</xdr:row>
      <xdr:rowOff>180975</xdr:rowOff>
    </xdr:from>
    <xdr:ext cx="635623" cy="264560"/>
    <xdr:sp macro="" textlink="">
      <xdr:nvSpPr>
        <xdr:cNvPr id="88" name="Tekstvak 87"/>
        <xdr:cNvSpPr txBox="1"/>
      </xdr:nvSpPr>
      <xdr:spPr>
        <a:xfrm>
          <a:off x="1485900" y="12182475"/>
          <a:ext cx="6356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Straal R</a:t>
          </a:r>
        </a:p>
      </xdr:txBody>
    </xdr:sp>
    <xdr:clientData/>
  </xdr:oneCellAnchor>
  <xdr:twoCellAnchor>
    <xdr:from>
      <xdr:col>0</xdr:col>
      <xdr:colOff>952500</xdr:colOff>
      <xdr:row>84</xdr:row>
      <xdr:rowOff>66675</xdr:rowOff>
    </xdr:from>
    <xdr:to>
      <xdr:col>1</xdr:col>
      <xdr:colOff>476250</xdr:colOff>
      <xdr:row>86</xdr:row>
      <xdr:rowOff>180975</xdr:rowOff>
    </xdr:to>
    <xdr:cxnSp macro="">
      <xdr:nvCxnSpPr>
        <xdr:cNvPr id="92" name="Rechte verbindingslijn met pijl 91"/>
        <xdr:cNvCxnSpPr/>
      </xdr:nvCxnSpPr>
      <xdr:spPr>
        <a:xfrm rot="5400000" flipH="1" flipV="1">
          <a:off x="952500" y="12449175"/>
          <a:ext cx="495300" cy="4953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246856</xdr:colOff>
      <xdr:row>15</xdr:row>
      <xdr:rowOff>181769</xdr:rowOff>
    </xdr:from>
    <xdr:to>
      <xdr:col>1</xdr:col>
      <xdr:colOff>248444</xdr:colOff>
      <xdr:row>17</xdr:row>
      <xdr:rowOff>10319</xdr:rowOff>
    </xdr:to>
    <xdr:cxnSp macro="">
      <xdr:nvCxnSpPr>
        <xdr:cNvPr id="72" name="Rechte verbindingslijn met pijl 71"/>
        <xdr:cNvCxnSpPr/>
      </xdr:nvCxnSpPr>
      <xdr:spPr>
        <a:xfrm rot="5400000" flipH="1" flipV="1">
          <a:off x="1114425" y="2762250"/>
          <a:ext cx="209550" cy="158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552451</xdr:colOff>
      <xdr:row>16</xdr:row>
      <xdr:rowOff>180975</xdr:rowOff>
    </xdr:from>
    <xdr:ext cx="247650" cy="283610"/>
    <xdr:sp macro="" textlink="">
      <xdr:nvSpPr>
        <xdr:cNvPr id="73" name="Tekstvak 72"/>
        <xdr:cNvSpPr txBox="1"/>
      </xdr:nvSpPr>
      <xdr:spPr>
        <a:xfrm>
          <a:off x="2133601" y="2847975"/>
          <a:ext cx="247650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X</a:t>
          </a:r>
        </a:p>
      </xdr:txBody>
    </xdr:sp>
    <xdr:clientData/>
  </xdr:oneCellAnchor>
  <xdr:twoCellAnchor>
    <xdr:from>
      <xdr:col>7</xdr:col>
      <xdr:colOff>600075</xdr:colOff>
      <xdr:row>10</xdr:row>
      <xdr:rowOff>152400</xdr:rowOff>
    </xdr:from>
    <xdr:to>
      <xdr:col>8</xdr:col>
      <xdr:colOff>66675</xdr:colOff>
      <xdr:row>11</xdr:row>
      <xdr:rowOff>7619</xdr:rowOff>
    </xdr:to>
    <xdr:sp macro="" textlink="">
      <xdr:nvSpPr>
        <xdr:cNvPr id="74" name="Ovaal 73"/>
        <xdr:cNvSpPr/>
      </xdr:nvSpPr>
      <xdr:spPr>
        <a:xfrm>
          <a:off x="5286375" y="1676400"/>
          <a:ext cx="76200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8</xdr:col>
      <xdr:colOff>66675</xdr:colOff>
      <xdr:row>11</xdr:row>
      <xdr:rowOff>66675</xdr:rowOff>
    </xdr:from>
    <xdr:to>
      <xdr:col>8</xdr:col>
      <xdr:colOff>142875</xdr:colOff>
      <xdr:row>12</xdr:row>
      <xdr:rowOff>28575</xdr:rowOff>
    </xdr:to>
    <xdr:cxnSp macro="">
      <xdr:nvCxnSpPr>
        <xdr:cNvPr id="81" name="Rechte verbindingslijn met pijl 80"/>
        <xdr:cNvCxnSpPr/>
      </xdr:nvCxnSpPr>
      <xdr:spPr>
        <a:xfrm rot="16200000" flipV="1">
          <a:off x="5324475" y="1819275"/>
          <a:ext cx="152400" cy="762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409575</xdr:colOff>
      <xdr:row>148</xdr:row>
      <xdr:rowOff>142875</xdr:rowOff>
    </xdr:from>
    <xdr:to>
      <xdr:col>4</xdr:col>
      <xdr:colOff>600075</xdr:colOff>
      <xdr:row>148</xdr:row>
      <xdr:rowOff>144463</xdr:rowOff>
    </xdr:to>
    <xdr:cxnSp macro="">
      <xdr:nvCxnSpPr>
        <xdr:cNvPr id="94" name="Rechte verbindingslijn met pijl 93"/>
        <xdr:cNvCxnSpPr/>
      </xdr:nvCxnSpPr>
      <xdr:spPr>
        <a:xfrm>
          <a:off x="3267075" y="23945850"/>
          <a:ext cx="19050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419100</xdr:colOff>
      <xdr:row>59</xdr:row>
      <xdr:rowOff>19050</xdr:rowOff>
    </xdr:from>
    <xdr:to>
      <xdr:col>8</xdr:col>
      <xdr:colOff>581025</xdr:colOff>
      <xdr:row>73</xdr:row>
      <xdr:rowOff>152400</xdr:rowOff>
    </xdr:to>
    <xdr:pic>
      <xdr:nvPicPr>
        <xdr:cNvPr id="4097" name="Picture 1" descr="Ladder tegen muur">
          <a:hlinkClick xmlns:r="http://schemas.openxmlformats.org/officeDocument/2006/relationships" r:id="rId16" tooltip="Ladder tegen muur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86200" y="10877550"/>
          <a:ext cx="1990725" cy="2800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581025</xdr:colOff>
      <xdr:row>62</xdr:row>
      <xdr:rowOff>38100</xdr:rowOff>
    </xdr:from>
    <xdr:to>
      <xdr:col>3</xdr:col>
      <xdr:colOff>600075</xdr:colOff>
      <xdr:row>71</xdr:row>
      <xdr:rowOff>57150</xdr:rowOff>
    </xdr:to>
    <xdr:pic>
      <xdr:nvPicPr>
        <xdr:cNvPr id="78" name="Picture 4" descr="Bestand:BlokOpHelling2.png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81025" y="11468100"/>
          <a:ext cx="2209800" cy="17335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570706</xdr:colOff>
      <xdr:row>58</xdr:row>
      <xdr:rowOff>96044</xdr:rowOff>
    </xdr:from>
    <xdr:to>
      <xdr:col>6</xdr:col>
      <xdr:colOff>572294</xdr:colOff>
      <xdr:row>60</xdr:row>
      <xdr:rowOff>76994</xdr:rowOff>
    </xdr:to>
    <xdr:cxnSp macro="">
      <xdr:nvCxnSpPr>
        <xdr:cNvPr id="90" name="Rechte verbindingslijn met pijl 89"/>
        <xdr:cNvCxnSpPr/>
      </xdr:nvCxnSpPr>
      <xdr:spPr>
        <a:xfrm rot="5400000" flipH="1" flipV="1">
          <a:off x="4467225" y="10944225"/>
          <a:ext cx="361950" cy="1588"/>
        </a:xfrm>
        <a:prstGeom prst="straightConnector1">
          <a:avLst/>
        </a:prstGeom>
        <a:ln w="31750">
          <a:solidFill>
            <a:schemeClr val="accent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498829</xdr:colOff>
      <xdr:row>66</xdr:row>
      <xdr:rowOff>30472</xdr:rowOff>
    </xdr:from>
    <xdr:to>
      <xdr:col>3</xdr:col>
      <xdr:colOff>365595</xdr:colOff>
      <xdr:row>66</xdr:row>
      <xdr:rowOff>91802</xdr:rowOff>
    </xdr:to>
    <xdr:sp macro="" textlink="">
      <xdr:nvSpPr>
        <xdr:cNvPr id="96" name="Rechthoek 95"/>
        <xdr:cNvSpPr/>
      </xdr:nvSpPr>
      <xdr:spPr>
        <a:xfrm rot="20415190">
          <a:off x="2079979" y="12222472"/>
          <a:ext cx="476366" cy="613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514350</xdr:colOff>
      <xdr:row>65</xdr:row>
      <xdr:rowOff>180975</xdr:rowOff>
    </xdr:from>
    <xdr:to>
      <xdr:col>3</xdr:col>
      <xdr:colOff>266700</xdr:colOff>
      <xdr:row>66</xdr:row>
      <xdr:rowOff>104775</xdr:rowOff>
    </xdr:to>
    <xdr:cxnSp macro="">
      <xdr:nvCxnSpPr>
        <xdr:cNvPr id="99" name="Rechte verbindingslijn met pijl 98"/>
        <xdr:cNvCxnSpPr/>
      </xdr:nvCxnSpPr>
      <xdr:spPr>
        <a:xfrm rot="10800000" flipV="1">
          <a:off x="2095500" y="12182475"/>
          <a:ext cx="361950" cy="114300"/>
        </a:xfrm>
        <a:prstGeom prst="straightConnector1">
          <a:avLst/>
        </a:prstGeom>
        <a:ln w="28575">
          <a:solidFill>
            <a:srgbClr val="0070C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walter-fendt.de/m14nl/" TargetMode="External"/><Relationship Id="rId7" Type="http://schemas.openxmlformats.org/officeDocument/2006/relationships/hyperlink" Target="http://www.jsgmaimonides.nl/index.php?id=215" TargetMode="External"/><Relationship Id="rId2" Type="http://schemas.openxmlformats.org/officeDocument/2006/relationships/hyperlink" Target="http://www.walter-fendt.de/ph14nl/" TargetMode="External"/><Relationship Id="rId1" Type="http://schemas.openxmlformats.org/officeDocument/2006/relationships/hyperlink" Target="http://www.mechanismen.be/mechanismen.htm" TargetMode="External"/><Relationship Id="rId6" Type="http://schemas.openxmlformats.org/officeDocument/2006/relationships/hyperlink" Target="mailto:nca@xs4all.nl" TargetMode="External"/><Relationship Id="rId5" Type="http://schemas.openxmlformats.org/officeDocument/2006/relationships/hyperlink" Target="http://www.walter-fendt.de/awards/awardsph.htm" TargetMode="External"/><Relationship Id="rId4" Type="http://schemas.openxmlformats.org/officeDocument/2006/relationships/hyperlink" Target="http://www.walter-fendt.de/a14d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phet.colorado.edu/simulations/sims.php?sim=Forces_in_1_Dimension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http://galileo.phys.virginia.edu/classes/109N/more_stuff/Applets/ProjectileMotion/nlapplet.html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http://www.walter-fendt.de/ph14nl/inclplane_nl.htm" TargetMode="External"/><Relationship Id="rId1" Type="http://schemas.openxmlformats.org/officeDocument/2006/relationships/hyperlink" Target="http://www.mechanismen.be/theoretische_mechanica/newton/newton-2.htm" TargetMode="External"/><Relationship Id="rId6" Type="http://schemas.openxmlformats.org/officeDocument/2006/relationships/hyperlink" Target="http://jersey.uoregon.edu/vlab/friction/Friction.html" TargetMode="External"/><Relationship Id="rId5" Type="http://schemas.openxmlformats.org/officeDocument/2006/relationships/hyperlink" Target="http://phet.colorado.edu/simulations/sims.php?sim=Forces_in_1_Dimension" TargetMode="External"/><Relationship Id="rId4" Type="http://schemas.openxmlformats.org/officeDocument/2006/relationships/hyperlink" Target="http://www.walter-fendt.de/ph14nl/projectile_nl.ht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paws.kettering.edu/~drussell/Demos/COM/com-a.html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alter-fendt.de/ph11e/resonance.htm" TargetMode="External"/><Relationship Id="rId3" Type="http://schemas.openxmlformats.org/officeDocument/2006/relationships/hyperlink" Target="http://www.phy.ntnu.edu.tw/java/shm/shm.html" TargetMode="External"/><Relationship Id="rId7" Type="http://schemas.openxmlformats.org/officeDocument/2006/relationships/hyperlink" Target="http://paws.kettering.edu/~drussell/Demos/SHO/damp.html" TargetMode="External"/><Relationship Id="rId2" Type="http://schemas.openxmlformats.org/officeDocument/2006/relationships/hyperlink" Target="http://www.phy.ntnu.edu.tw/java/Pendulum/Pendulum.html" TargetMode="External"/><Relationship Id="rId1" Type="http://schemas.openxmlformats.org/officeDocument/2006/relationships/hyperlink" Target="http://www.phy.ntnu.edu.tw/java/springWave/springWave.html" TargetMode="External"/><Relationship Id="rId6" Type="http://schemas.openxmlformats.org/officeDocument/2006/relationships/hyperlink" Target="http://galileoandeinstein.physics.virginia.edu/more_stuff/flashlets/CompoundMotion.swf" TargetMode="External"/><Relationship Id="rId11" Type="http://schemas.openxmlformats.org/officeDocument/2006/relationships/drawing" Target="../drawings/drawing13.xml"/><Relationship Id="rId5" Type="http://schemas.openxmlformats.org/officeDocument/2006/relationships/hyperlink" Target="http://www.walter-fendt.de/ph14nl/pendulum_nl.htm" TargetMode="External"/><Relationship Id="rId10" Type="http://schemas.openxmlformats.org/officeDocument/2006/relationships/printerSettings" Target="../printerSettings/printerSettings11.bin"/><Relationship Id="rId4" Type="http://schemas.openxmlformats.org/officeDocument/2006/relationships/hyperlink" Target="http://www.walter-fendt.de/ph14nl/springpendulum_nl.htm" TargetMode="External"/><Relationship Id="rId9" Type="http://schemas.openxmlformats.org/officeDocument/2006/relationships/hyperlink" Target="http://upload.wikimedia.org/wikipedia/commons/a/a1/Foucault_pendulum_animated.gi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alter-fendt.de/ph14nl/forceresol_nl.htm" TargetMode="External"/><Relationship Id="rId2" Type="http://schemas.openxmlformats.org/officeDocument/2006/relationships/hyperlink" Target="http://www.walter-fendt.de/m14nl/complnum_nl.htm" TargetMode="External"/><Relationship Id="rId1" Type="http://schemas.openxmlformats.org/officeDocument/2006/relationships/hyperlink" Target="http://www.phy.ntnu.edu.tw/~hwang/vector/vector.htm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larku.edu/~djoyce/trig/laws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math.ttu.edu/~pearce/complex/complexviewer.html" TargetMode="External"/><Relationship Id="rId7" Type="http://schemas.openxmlformats.org/officeDocument/2006/relationships/hyperlink" Target="http://www.clarku.edu/~djoyce/trig/angle.html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://www.math.com/students/wonders/lissajous/lissajous.html" TargetMode="External"/><Relationship Id="rId1" Type="http://schemas.openxmlformats.org/officeDocument/2006/relationships/hyperlink" Target="http://www.jhu.edu/~signals/phasorapplet/phasorappletindex.htm" TargetMode="External"/><Relationship Id="rId6" Type="http://schemas.openxmlformats.org/officeDocument/2006/relationships/hyperlink" Target="http://www.clarku.edu/~djoyce/trig/tangents.html" TargetMode="External"/><Relationship Id="rId11" Type="http://schemas.openxmlformats.org/officeDocument/2006/relationships/hyperlink" Target="http://en.wikipedia.org/wiki/Exponential_function" TargetMode="External"/><Relationship Id="rId5" Type="http://schemas.openxmlformats.org/officeDocument/2006/relationships/hyperlink" Target="http://www.clarku.edu/~djoyce/trig/functions.html" TargetMode="External"/><Relationship Id="rId10" Type="http://schemas.openxmlformats.org/officeDocument/2006/relationships/hyperlink" Target="http://en.wikipedia.org/wiki/Euler%27s_formula" TargetMode="External"/><Relationship Id="rId4" Type="http://schemas.openxmlformats.org/officeDocument/2006/relationships/hyperlink" Target="http://www.ies.co.jp/math/java/trig/index.html" TargetMode="External"/><Relationship Id="rId9" Type="http://schemas.openxmlformats.org/officeDocument/2006/relationships/hyperlink" Target="http://www.walter-fendt.de/m14nl/complnum_nl.ht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hy.ntnu.edu.tw/ntnujava/index.php?topic=51" TargetMode="External"/><Relationship Id="rId2" Type="http://schemas.openxmlformats.org/officeDocument/2006/relationships/hyperlink" Target="http://www.mechanismen.be/theoretische_mechanica/samenstellen/evenwijdige-krachten.htm" TargetMode="External"/><Relationship Id="rId1" Type="http://schemas.openxmlformats.org/officeDocument/2006/relationships/hyperlink" Target="http://www.mechanismen.be/theoretische_mechanica/samenstellen/meerdere.htm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mechanismen.be/theoretische_mechanica/momenten/momenten-kracht-gelijk-gr.htm" TargetMode="External"/><Relationship Id="rId1" Type="http://schemas.openxmlformats.org/officeDocument/2006/relationships/hyperlink" Target="http://www.walter-fendt.de/ph11nl/lever_nl.htm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hy.ntnu.edu.tw/ntnujava/index.php?topic=1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hyperlink" Target="http://www.phy.ntnu.edu.tw/ntnujava/index.php?topic=145" TargetMode="External"/><Relationship Id="rId7" Type="http://schemas.openxmlformats.org/officeDocument/2006/relationships/hyperlink" Target="http://www.walter-fendt.de/ph14nl/inclplane_nl.htm" TargetMode="External"/><Relationship Id="rId2" Type="http://schemas.openxmlformats.org/officeDocument/2006/relationships/hyperlink" Target="http://www.mechanismen.be/theoretische_mechanica/dynamica/rollende-wrijving.htm" TargetMode="External"/><Relationship Id="rId1" Type="http://schemas.openxmlformats.org/officeDocument/2006/relationships/hyperlink" Target="http://www.mechanismen.be/theoretische_mechanica/dynamica/glijdende-wrijving-groot.htm" TargetMode="External"/><Relationship Id="rId6" Type="http://schemas.openxmlformats.org/officeDocument/2006/relationships/hyperlink" Target="http://intranet.vituscollege.nl/Vaklokalen/natuurkunde/Applets/ll_menu/bovenbouw/4hvkracht_en_energie/parachutist/ParacaidistaApplet.htm" TargetMode="External"/><Relationship Id="rId5" Type="http://schemas.openxmlformats.org/officeDocument/2006/relationships/hyperlink" Target="http://www.mechanismen.be/theoretische_mechanica/dynamica/wrijvingscoefficient.htm" TargetMode="External"/><Relationship Id="rId4" Type="http://schemas.openxmlformats.org/officeDocument/2006/relationships/hyperlink" Target="http://galileo.phys.virginia.edu/classes/109N/more_stuff/Applets/ProjectileMotion/nlapplet.html" TargetMode="External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99"/>
  <sheetViews>
    <sheetView workbookViewId="0">
      <selection activeCell="A18" sqref="A18"/>
    </sheetView>
  </sheetViews>
  <sheetFormatPr defaultRowHeight="15"/>
  <sheetData>
    <row r="1" spans="1:19">
      <c r="A1" s="8" t="s">
        <v>1163</v>
      </c>
      <c r="N1" s="158" t="s">
        <v>1861</v>
      </c>
      <c r="O1" s="159" t="s">
        <v>1862</v>
      </c>
      <c r="P1" s="160"/>
      <c r="Q1" s="160"/>
      <c r="R1" s="160"/>
      <c r="S1" s="161"/>
    </row>
    <row r="2" spans="1:19">
      <c r="N2" s="162"/>
      <c r="O2" s="163"/>
      <c r="P2" s="163"/>
      <c r="Q2" s="163"/>
      <c r="R2" s="163"/>
      <c r="S2" s="164"/>
    </row>
    <row r="3" spans="1:19">
      <c r="A3" s="1" t="s">
        <v>1153</v>
      </c>
      <c r="B3" s="1"/>
      <c r="C3" s="1" t="s">
        <v>27</v>
      </c>
      <c r="D3" s="1"/>
      <c r="E3" s="1"/>
      <c r="F3" s="1" t="s">
        <v>1160</v>
      </c>
      <c r="G3" s="1"/>
      <c r="H3" s="1" t="s">
        <v>1161</v>
      </c>
      <c r="N3" s="165" t="s">
        <v>1863</v>
      </c>
      <c r="O3" s="163"/>
      <c r="P3" s="163"/>
      <c r="Q3" s="163"/>
      <c r="R3" s="163"/>
      <c r="S3" s="164"/>
    </row>
    <row r="4" spans="1:19">
      <c r="A4" s="1"/>
      <c r="B4" s="1"/>
      <c r="C4" s="1"/>
      <c r="D4" s="1"/>
      <c r="E4" s="1"/>
      <c r="F4" s="1"/>
      <c r="G4" s="1"/>
      <c r="H4" s="1"/>
      <c r="N4" s="165" t="s">
        <v>1864</v>
      </c>
      <c r="O4" s="163"/>
      <c r="P4" s="163"/>
      <c r="Q4" s="163"/>
      <c r="R4" s="163"/>
      <c r="S4" s="164"/>
    </row>
    <row r="5" spans="1:19">
      <c r="A5" s="1" t="s">
        <v>1154</v>
      </c>
      <c r="B5" s="1"/>
      <c r="C5" s="1" t="s">
        <v>1155</v>
      </c>
      <c r="D5" s="1"/>
      <c r="E5" s="1"/>
      <c r="F5" s="1" t="s">
        <v>1159</v>
      </c>
      <c r="G5" s="1"/>
      <c r="H5" s="1" t="s">
        <v>1162</v>
      </c>
      <c r="N5" s="165" t="s">
        <v>1865</v>
      </c>
      <c r="O5" s="163"/>
      <c r="P5" s="163"/>
      <c r="Q5" s="163"/>
      <c r="R5" s="163"/>
      <c r="S5" s="164"/>
    </row>
    <row r="6" spans="1:19">
      <c r="A6" s="1"/>
      <c r="B6" s="1"/>
      <c r="C6" s="1"/>
      <c r="D6" s="1"/>
      <c r="E6" s="1"/>
      <c r="F6" s="1"/>
      <c r="G6" s="1"/>
      <c r="H6" s="1"/>
      <c r="N6" s="165" t="s">
        <v>1866</v>
      </c>
      <c r="O6" s="163"/>
      <c r="P6" s="163"/>
      <c r="Q6" s="163"/>
      <c r="R6" s="163"/>
      <c r="S6" s="164"/>
    </row>
    <row r="7" spans="1:19">
      <c r="A7" s="1" t="s">
        <v>1156</v>
      </c>
      <c r="B7" s="1"/>
      <c r="C7" s="1" t="s">
        <v>1157</v>
      </c>
      <c r="D7" s="1"/>
      <c r="E7" s="1"/>
      <c r="F7" s="1" t="s">
        <v>1158</v>
      </c>
      <c r="G7" s="1"/>
      <c r="H7" s="1" t="s">
        <v>1162</v>
      </c>
      <c r="N7" s="165" t="s">
        <v>1867</v>
      </c>
      <c r="O7" s="163"/>
      <c r="P7" s="163"/>
      <c r="Q7" s="163"/>
      <c r="R7" s="163"/>
      <c r="S7" s="164"/>
    </row>
    <row r="8" spans="1:19">
      <c r="A8" s="1"/>
      <c r="B8" s="1"/>
      <c r="C8" s="1"/>
      <c r="D8" s="1"/>
      <c r="E8" s="1"/>
      <c r="F8" s="1"/>
      <c r="G8" s="1"/>
      <c r="H8" s="1"/>
      <c r="N8" s="165" t="s">
        <v>1868</v>
      </c>
      <c r="O8" s="163"/>
      <c r="P8" s="163"/>
      <c r="Q8" s="163"/>
      <c r="R8" s="163"/>
      <c r="S8" s="164"/>
    </row>
    <row r="9" spans="1:19">
      <c r="A9" s="1"/>
      <c r="B9" s="1"/>
      <c r="C9" s="1"/>
      <c r="D9" s="1"/>
      <c r="E9" s="1"/>
      <c r="F9" s="1"/>
      <c r="G9" s="1"/>
      <c r="H9" s="1"/>
      <c r="N9" s="162"/>
      <c r="O9" s="163"/>
      <c r="P9" s="163"/>
      <c r="Q9" s="163"/>
      <c r="R9" s="163"/>
      <c r="S9" s="164"/>
    </row>
    <row r="10" spans="1:19">
      <c r="A10" s="132" t="s">
        <v>1522</v>
      </c>
      <c r="B10" s="1" t="s">
        <v>1523</v>
      </c>
      <c r="C10" s="1"/>
      <c r="D10" s="1"/>
      <c r="E10" s="1"/>
      <c r="F10" s="92" t="s">
        <v>1599</v>
      </c>
      <c r="G10" s="1"/>
      <c r="H10" s="1"/>
      <c r="N10" s="165" t="s">
        <v>1869</v>
      </c>
      <c r="O10" s="166"/>
      <c r="P10" s="163"/>
      <c r="Q10" s="163"/>
      <c r="R10" s="163"/>
      <c r="S10" s="164"/>
    </row>
    <row r="11" spans="1:19">
      <c r="A11" s="137" t="s">
        <v>1548</v>
      </c>
      <c r="B11" s="1" t="s">
        <v>1579</v>
      </c>
      <c r="C11" s="1"/>
      <c r="D11" s="1"/>
      <c r="E11" s="1"/>
      <c r="F11" s="92" t="s">
        <v>1600</v>
      </c>
      <c r="G11" s="1"/>
      <c r="H11" s="1"/>
      <c r="N11" s="165" t="s">
        <v>1870</v>
      </c>
      <c r="O11" s="166"/>
      <c r="P11" s="163"/>
      <c r="Q11" s="163"/>
      <c r="R11" s="163"/>
      <c r="S11" s="164"/>
    </row>
    <row r="12" spans="1:19">
      <c r="A12" s="1"/>
      <c r="D12" s="1"/>
      <c r="E12" s="1"/>
      <c r="F12" s="1" t="s">
        <v>1617</v>
      </c>
      <c r="G12" s="1"/>
      <c r="H12" s="1"/>
      <c r="N12" s="165"/>
      <c r="O12" s="163"/>
      <c r="P12" s="163"/>
      <c r="Q12" s="163"/>
      <c r="R12" s="163"/>
      <c r="S12" s="164"/>
    </row>
    <row r="13" spans="1:19">
      <c r="A13" s="144" t="s">
        <v>1615</v>
      </c>
      <c r="B13" s="1" t="s">
        <v>1612</v>
      </c>
      <c r="D13" s="1"/>
      <c r="E13" s="1"/>
      <c r="G13" s="1"/>
      <c r="H13" s="1"/>
      <c r="N13" s="165" t="s">
        <v>1871</v>
      </c>
      <c r="O13" s="163"/>
      <c r="P13" s="163"/>
      <c r="Q13" s="163"/>
      <c r="R13" s="163"/>
      <c r="S13" s="164"/>
    </row>
    <row r="14" spans="1:19">
      <c r="A14" s="140" t="s">
        <v>1614</v>
      </c>
      <c r="B14" s="1" t="s">
        <v>1611</v>
      </c>
      <c r="D14" s="1"/>
      <c r="E14" s="1"/>
      <c r="G14" s="1"/>
      <c r="H14" s="1"/>
      <c r="N14" s="165" t="s">
        <v>1872</v>
      </c>
      <c r="O14" s="163"/>
      <c r="P14" s="163"/>
      <c r="Q14" s="163"/>
      <c r="R14" s="163"/>
      <c r="S14" s="164"/>
    </row>
    <row r="15" spans="1:19">
      <c r="A15" s="139" t="s">
        <v>1613</v>
      </c>
      <c r="B15" s="1" t="s">
        <v>1580</v>
      </c>
      <c r="D15" s="1"/>
      <c r="E15" s="1"/>
      <c r="G15" s="1"/>
      <c r="H15" s="1"/>
      <c r="N15" s="162"/>
      <c r="O15" s="163"/>
      <c r="P15" s="163"/>
      <c r="Q15" s="163"/>
      <c r="R15" s="163"/>
      <c r="S15" s="164"/>
    </row>
    <row r="16" spans="1:19" ht="15.75" thickBot="1">
      <c r="A16" s="1"/>
      <c r="B16" s="1" t="s">
        <v>1616</v>
      </c>
      <c r="C16" s="1"/>
      <c r="D16" s="1"/>
      <c r="E16" s="1"/>
      <c r="F16" s="1"/>
      <c r="G16" s="1"/>
      <c r="H16" s="1"/>
      <c r="N16" s="167" t="s">
        <v>1873</v>
      </c>
      <c r="O16" s="168"/>
      <c r="P16" s="168"/>
      <c r="Q16" s="168"/>
      <c r="R16" s="168"/>
      <c r="S16" s="169"/>
    </row>
    <row r="17" spans="1:9">
      <c r="A17" s="1"/>
      <c r="B17" s="1"/>
      <c r="C17" s="1"/>
      <c r="D17" s="1"/>
      <c r="E17" s="1"/>
      <c r="F17" s="1"/>
      <c r="G17" s="1"/>
      <c r="H17" s="1"/>
    </row>
    <row r="18" spans="1:9">
      <c r="A18" s="147" t="s">
        <v>1634</v>
      </c>
      <c r="B18" s="1" t="s">
        <v>1636</v>
      </c>
      <c r="C18" s="1"/>
      <c r="D18" s="1"/>
      <c r="E18" s="1"/>
      <c r="F18" s="1"/>
      <c r="G18" s="1"/>
      <c r="H18" s="1"/>
      <c r="I18" s="1" t="s">
        <v>1637</v>
      </c>
    </row>
    <row r="19" spans="1:9">
      <c r="A19" s="1"/>
      <c r="B19" s="1"/>
      <c r="C19" s="1"/>
      <c r="D19" s="1"/>
      <c r="E19" s="1"/>
      <c r="F19" s="1"/>
      <c r="G19" s="1"/>
      <c r="H19" s="1"/>
    </row>
    <row r="20" spans="1:9">
      <c r="A20" s="8" t="s">
        <v>20</v>
      </c>
    </row>
    <row r="22" spans="1:9">
      <c r="A22" s="1" t="s">
        <v>21</v>
      </c>
      <c r="B22" s="1"/>
    </row>
    <row r="23" spans="1:9">
      <c r="A23" s="1" t="s">
        <v>22</v>
      </c>
      <c r="B23" s="1"/>
    </row>
    <row r="24" spans="1:9">
      <c r="A24" s="1" t="s">
        <v>23</v>
      </c>
      <c r="B24" s="1"/>
    </row>
    <row r="25" spans="1:9">
      <c r="A25" s="1" t="s">
        <v>24</v>
      </c>
      <c r="B25" s="1"/>
    </row>
    <row r="26" spans="1:9">
      <c r="A26" s="1"/>
      <c r="B26" s="1"/>
    </row>
    <row r="27" spans="1:9">
      <c r="A27" s="8" t="s">
        <v>36</v>
      </c>
      <c r="B27" s="1"/>
    </row>
    <row r="28" spans="1:9">
      <c r="A28" s="1"/>
      <c r="B28" s="1"/>
    </row>
    <row r="29" spans="1:9">
      <c r="A29" s="1" t="s">
        <v>25</v>
      </c>
      <c r="B29" s="1"/>
    </row>
    <row r="30" spans="1:9">
      <c r="A30" s="1" t="s">
        <v>26</v>
      </c>
      <c r="B30" s="1"/>
    </row>
    <row r="31" spans="1:9">
      <c r="A31" s="1" t="s">
        <v>27</v>
      </c>
      <c r="B31" s="1"/>
    </row>
    <row r="32" spans="1:9">
      <c r="A32" s="1" t="s">
        <v>52</v>
      </c>
      <c r="B32" s="1"/>
    </row>
    <row r="33" spans="1:3">
      <c r="A33" s="1" t="s">
        <v>176</v>
      </c>
      <c r="B33" s="1"/>
    </row>
    <row r="34" spans="1:3">
      <c r="A34" s="1" t="s">
        <v>28</v>
      </c>
      <c r="B34" s="1"/>
    </row>
    <row r="35" spans="1:3">
      <c r="A35" s="1" t="s">
        <v>29</v>
      </c>
      <c r="B35" s="1"/>
    </row>
    <row r="36" spans="1:3">
      <c r="A36" s="1" t="s">
        <v>30</v>
      </c>
      <c r="B36" s="1"/>
    </row>
    <row r="37" spans="1:3">
      <c r="A37" s="1" t="s">
        <v>1539</v>
      </c>
      <c r="B37" s="1"/>
    </row>
    <row r="38" spans="1:3">
      <c r="A38" s="1" t="s">
        <v>1551</v>
      </c>
      <c r="B38" s="1"/>
    </row>
    <row r="39" spans="1:3">
      <c r="A39" s="1" t="s">
        <v>1552</v>
      </c>
      <c r="B39" s="1"/>
    </row>
    <row r="40" spans="1:3">
      <c r="A40" s="1" t="s">
        <v>1554</v>
      </c>
      <c r="B40" s="1"/>
    </row>
    <row r="41" spans="1:3">
      <c r="A41" s="1" t="s">
        <v>1553</v>
      </c>
      <c r="B41" s="1"/>
    </row>
    <row r="42" spans="1:3">
      <c r="A42" s="1" t="s">
        <v>1780</v>
      </c>
      <c r="B42" s="1"/>
    </row>
    <row r="43" spans="1:3">
      <c r="A43" s="1" t="s">
        <v>592</v>
      </c>
      <c r="B43" s="1"/>
    </row>
    <row r="44" spans="1:3">
      <c r="A44" s="1" t="s">
        <v>37</v>
      </c>
      <c r="B44" s="1"/>
    </row>
    <row r="45" spans="1:3">
      <c r="A45" s="1"/>
      <c r="B45" s="1"/>
      <c r="C45" s="1"/>
    </row>
    <row r="46" spans="1:3">
      <c r="A46" s="8" t="s">
        <v>56</v>
      </c>
      <c r="B46" s="1"/>
      <c r="C46" s="1"/>
    </row>
    <row r="47" spans="1:3">
      <c r="A47" s="8"/>
      <c r="B47" s="1"/>
    </row>
    <row r="48" spans="1:3">
      <c r="A48" s="1" t="s">
        <v>54</v>
      </c>
      <c r="B48" s="1"/>
    </row>
    <row r="49" spans="1:8">
      <c r="A49" s="1" t="s">
        <v>53</v>
      </c>
      <c r="B49" s="1"/>
    </row>
    <row r="50" spans="1:8">
      <c r="A50" s="1" t="s">
        <v>1781</v>
      </c>
      <c r="B50" s="1"/>
    </row>
    <row r="51" spans="1:8">
      <c r="A51" s="1" t="s">
        <v>175</v>
      </c>
      <c r="B51" s="1"/>
    </row>
    <row r="52" spans="1:8">
      <c r="A52" s="1" t="s">
        <v>55</v>
      </c>
      <c r="B52" s="1"/>
    </row>
    <row r="53" spans="1:8">
      <c r="A53" s="1"/>
      <c r="B53" s="1"/>
    </row>
    <row r="54" spans="1:8">
      <c r="A54" s="8" t="s">
        <v>38</v>
      </c>
      <c r="B54" s="1"/>
    </row>
    <row r="55" spans="1:8">
      <c r="A55" s="1"/>
      <c r="B55" s="1"/>
    </row>
    <row r="56" spans="1:8">
      <c r="A56" s="1" t="s">
        <v>1782</v>
      </c>
      <c r="B56" s="1"/>
    </row>
    <row r="57" spans="1:8">
      <c r="A57" s="1" t="s">
        <v>35</v>
      </c>
      <c r="B57" s="1"/>
    </row>
    <row r="58" spans="1:8">
      <c r="A58" s="1" t="s">
        <v>57</v>
      </c>
      <c r="B58" s="1"/>
    </row>
    <row r="59" spans="1:8">
      <c r="A59" s="1"/>
      <c r="B59" s="1"/>
    </row>
    <row r="60" spans="1:8">
      <c r="A60" s="8" t="s">
        <v>435</v>
      </c>
      <c r="B60" s="1"/>
      <c r="G60" s="3"/>
    </row>
    <row r="61" spans="1:8">
      <c r="A61" s="3" t="s">
        <v>434</v>
      </c>
      <c r="B61" s="1"/>
    </row>
    <row r="62" spans="1:8">
      <c r="A62" s="1"/>
      <c r="B62" s="1"/>
    </row>
    <row r="63" spans="1:8">
      <c r="A63" s="1" t="s">
        <v>1783</v>
      </c>
      <c r="B63" s="1"/>
    </row>
    <row r="64" spans="1:8">
      <c r="A64" s="1" t="s">
        <v>39</v>
      </c>
      <c r="B64" s="1"/>
      <c r="H64" s="1"/>
    </row>
    <row r="65" spans="1:2">
      <c r="A65" s="1"/>
      <c r="B65" s="1"/>
    </row>
    <row r="66" spans="1:2">
      <c r="A66" s="1" t="s">
        <v>31</v>
      </c>
      <c r="B66" s="1"/>
    </row>
    <row r="67" spans="1:2">
      <c r="A67" s="1" t="s">
        <v>32</v>
      </c>
      <c r="B67" s="1"/>
    </row>
    <row r="68" spans="1:2">
      <c r="A68" s="1" t="s">
        <v>48</v>
      </c>
      <c r="B68" s="1"/>
    </row>
    <row r="69" spans="1:2">
      <c r="A69" s="1"/>
      <c r="B69" s="1"/>
    </row>
    <row r="70" spans="1:2">
      <c r="A70" s="1" t="s">
        <v>430</v>
      </c>
      <c r="B70" s="1"/>
    </row>
    <row r="71" spans="1:2">
      <c r="A71" s="1"/>
      <c r="B71" s="1"/>
    </row>
    <row r="72" spans="1:2">
      <c r="A72" s="1" t="s">
        <v>41</v>
      </c>
      <c r="B72" s="1"/>
    </row>
    <row r="73" spans="1:2">
      <c r="A73" s="1" t="s">
        <v>431</v>
      </c>
      <c r="B73" s="1"/>
    </row>
    <row r="74" spans="1:2">
      <c r="A74" s="1" t="s">
        <v>40</v>
      </c>
      <c r="B74" s="1"/>
    </row>
    <row r="75" spans="1:2">
      <c r="A75" s="1" t="s">
        <v>1784</v>
      </c>
      <c r="B75" s="1"/>
    </row>
    <row r="76" spans="1:2">
      <c r="A76" s="1" t="s">
        <v>43</v>
      </c>
      <c r="B76" s="1"/>
    </row>
    <row r="77" spans="1:2">
      <c r="A77" s="1" t="s">
        <v>51</v>
      </c>
      <c r="B77" s="1"/>
    </row>
    <row r="78" spans="1:2">
      <c r="A78" s="1"/>
      <c r="B78" s="1"/>
    </row>
    <row r="79" spans="1:2">
      <c r="A79" s="1" t="s">
        <v>1785</v>
      </c>
      <c r="B79" s="1"/>
    </row>
    <row r="80" spans="1:2">
      <c r="A80" s="1" t="s">
        <v>42</v>
      </c>
      <c r="B80" s="1"/>
    </row>
    <row r="81" spans="1:2">
      <c r="A81" s="1" t="s">
        <v>436</v>
      </c>
      <c r="B81" s="1"/>
    </row>
    <row r="82" spans="1:2">
      <c r="A82" s="1" t="s">
        <v>437</v>
      </c>
      <c r="B82" s="1"/>
    </row>
    <row r="83" spans="1:2">
      <c r="A83" s="1" t="s">
        <v>50</v>
      </c>
      <c r="B83" s="1"/>
    </row>
    <row r="84" spans="1:2">
      <c r="A84" s="1" t="s">
        <v>44</v>
      </c>
      <c r="B84" s="1"/>
    </row>
    <row r="85" spans="1:2">
      <c r="A85" s="1" t="s">
        <v>45</v>
      </c>
      <c r="B85" s="1"/>
    </row>
    <row r="86" spans="1:2">
      <c r="A86" s="1" t="s">
        <v>433</v>
      </c>
      <c r="B86" s="1"/>
    </row>
    <row r="87" spans="1:2">
      <c r="A87" s="1"/>
      <c r="B87" s="1"/>
    </row>
    <row r="88" spans="1:2">
      <c r="A88" s="1" t="s">
        <v>46</v>
      </c>
      <c r="B88" s="1"/>
    </row>
    <row r="89" spans="1:2">
      <c r="A89" s="1" t="s">
        <v>33</v>
      </c>
      <c r="B89" s="1"/>
    </row>
    <row r="90" spans="1:2">
      <c r="A90" s="1" t="s">
        <v>49</v>
      </c>
      <c r="B90" s="1"/>
    </row>
    <row r="91" spans="1:2">
      <c r="A91" s="1" t="s">
        <v>34</v>
      </c>
      <c r="B91" s="1"/>
    </row>
    <row r="92" spans="1:2">
      <c r="A92" s="1" t="s">
        <v>47</v>
      </c>
      <c r="B92" s="1"/>
    </row>
    <row r="93" spans="1:2">
      <c r="A93" s="1" t="s">
        <v>1550</v>
      </c>
      <c r="B93" s="1"/>
    </row>
    <row r="94" spans="1:2" ht="13.5" customHeight="1">
      <c r="A94" s="1" t="s">
        <v>438</v>
      </c>
      <c r="B94" s="1"/>
    </row>
    <row r="95" spans="1:2">
      <c r="A95" s="1" t="s">
        <v>432</v>
      </c>
      <c r="B95" s="1"/>
    </row>
    <row r="96" spans="1:2">
      <c r="A96" s="1" t="s">
        <v>439</v>
      </c>
      <c r="B96" s="1"/>
    </row>
    <row r="97" spans="1:2">
      <c r="A97" s="1"/>
      <c r="B97" s="1"/>
    </row>
    <row r="98" spans="1:2">
      <c r="A98" s="1" t="s">
        <v>440</v>
      </c>
    </row>
    <row r="99" spans="1:2">
      <c r="A99" s="1" t="s">
        <v>1555</v>
      </c>
    </row>
  </sheetData>
  <hyperlinks>
    <hyperlink ref="A10" r:id="rId1"/>
    <hyperlink ref="A11" r:id="rId2"/>
    <hyperlink ref="A13" r:id="rId3"/>
    <hyperlink ref="A14" r:id="rId4"/>
    <hyperlink ref="A15" r:id="rId5"/>
    <hyperlink ref="N1" r:id="rId6"/>
    <hyperlink ref="A18" r:id="rId7"/>
  </hyperlinks>
  <pageMargins left="0.7" right="0.7" top="0.75" bottom="0.75" header="0.3" footer="0.3"/>
  <pageSetup paperSize="9" orientation="portrait" verticalDpi="0" r:id="rId8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132"/>
  <sheetViews>
    <sheetView topLeftCell="A110" workbookViewId="0">
      <selection activeCell="E16" sqref="E16"/>
    </sheetView>
  </sheetViews>
  <sheetFormatPr defaultRowHeight="15"/>
  <sheetData>
    <row r="1" spans="1:5" ht="18.75">
      <c r="A1" s="87" t="s">
        <v>708</v>
      </c>
      <c r="B1" s="88"/>
    </row>
    <row r="3" spans="1:5">
      <c r="A3" s="1" t="s">
        <v>804</v>
      </c>
    </row>
    <row r="4" spans="1:5">
      <c r="A4" s="1" t="s">
        <v>808</v>
      </c>
    </row>
    <row r="5" spans="1:5">
      <c r="A5" s="1" t="s">
        <v>809</v>
      </c>
    </row>
    <row r="7" spans="1:5">
      <c r="A7" s="1" t="s">
        <v>812</v>
      </c>
    </row>
    <row r="8" spans="1:5">
      <c r="A8" s="1" t="s">
        <v>810</v>
      </c>
    </row>
    <row r="9" spans="1:5">
      <c r="A9" s="1" t="s">
        <v>811</v>
      </c>
    </row>
    <row r="11" spans="1:5">
      <c r="A11" s="1" t="s">
        <v>813</v>
      </c>
    </row>
    <row r="12" spans="1:5">
      <c r="A12" s="1" t="s">
        <v>1164</v>
      </c>
    </row>
    <row r="13" spans="1:5">
      <c r="A13" s="1" t="s">
        <v>806</v>
      </c>
    </row>
    <row r="14" spans="1:5">
      <c r="A14" s="1" t="s">
        <v>805</v>
      </c>
    </row>
    <row r="15" spans="1:5">
      <c r="A15" s="1"/>
    </row>
    <row r="16" spans="1:5">
      <c r="A16" s="137" t="s">
        <v>1662</v>
      </c>
      <c r="B16" s="8" t="s">
        <v>752</v>
      </c>
      <c r="E16" t="s">
        <v>1874</v>
      </c>
    </row>
    <row r="18" spans="1:10">
      <c r="A18" s="1" t="s">
        <v>807</v>
      </c>
      <c r="F18" s="1" t="s">
        <v>1829</v>
      </c>
    </row>
    <row r="20" spans="1:10">
      <c r="A20" s="68" t="s">
        <v>605</v>
      </c>
      <c r="F20" s="68" t="s">
        <v>605</v>
      </c>
    </row>
    <row r="21" spans="1:10">
      <c r="C21" s="32" t="s">
        <v>731</v>
      </c>
      <c r="F21" s="64" t="s">
        <v>596</v>
      </c>
      <c r="G21" s="64" t="s">
        <v>796</v>
      </c>
      <c r="H21" s="32" t="s">
        <v>731</v>
      </c>
    </row>
    <row r="24" spans="1:10">
      <c r="A24" s="64" t="s">
        <v>596</v>
      </c>
      <c r="B24" s="64" t="s">
        <v>599</v>
      </c>
      <c r="C24" s="1"/>
      <c r="D24" s="1"/>
      <c r="E24" s="1"/>
      <c r="G24" s="64" t="s">
        <v>599</v>
      </c>
      <c r="H24" s="1"/>
      <c r="I24" s="1"/>
      <c r="J24" s="1"/>
    </row>
    <row r="25" spans="1:10">
      <c r="B25" s="1"/>
      <c r="C25" s="1"/>
      <c r="D25" s="1"/>
      <c r="E25" s="1"/>
      <c r="F25" s="64" t="s">
        <v>601</v>
      </c>
      <c r="G25" s="1"/>
      <c r="H25" s="1"/>
      <c r="I25" s="3" t="s">
        <v>790</v>
      </c>
      <c r="J25" s="1"/>
    </row>
    <row r="26" spans="1:10">
      <c r="A26" s="67" t="s">
        <v>594</v>
      </c>
      <c r="B26" s="1"/>
      <c r="C26" s="1"/>
      <c r="D26" s="1"/>
      <c r="E26" s="1"/>
      <c r="F26" s="1"/>
      <c r="G26" s="1"/>
      <c r="H26" s="1"/>
      <c r="I26" s="3" t="s">
        <v>721</v>
      </c>
      <c r="J26" s="1"/>
    </row>
    <row r="27" spans="1:10">
      <c r="A27" s="1"/>
      <c r="B27" s="1"/>
      <c r="C27" s="1"/>
      <c r="D27" s="1"/>
      <c r="E27" s="67"/>
      <c r="F27" s="1"/>
      <c r="G27" s="1"/>
      <c r="H27" s="1"/>
      <c r="I27" s="3" t="s">
        <v>722</v>
      </c>
      <c r="J27" s="67"/>
    </row>
    <row r="28" spans="1:10">
      <c r="A28" s="3" t="s">
        <v>732</v>
      </c>
      <c r="B28" s="1"/>
      <c r="C28" s="1"/>
      <c r="D28" s="1"/>
      <c r="E28" s="1"/>
      <c r="F28" s="1"/>
      <c r="G28" s="1"/>
      <c r="H28" s="1"/>
      <c r="J28" s="1"/>
    </row>
    <row r="29" spans="1:10">
      <c r="A29" s="1"/>
      <c r="B29" s="65" t="s">
        <v>601</v>
      </c>
      <c r="C29" s="1"/>
      <c r="D29" s="3" t="s">
        <v>790</v>
      </c>
      <c r="E29" s="1"/>
      <c r="F29" s="1"/>
      <c r="H29" s="1"/>
      <c r="J29" s="1"/>
    </row>
    <row r="30" spans="1:10">
      <c r="A30" s="1" t="s">
        <v>829</v>
      </c>
      <c r="B30" s="1"/>
      <c r="C30" s="1"/>
      <c r="D30" s="1"/>
      <c r="E30" s="1"/>
      <c r="F30" s="4"/>
      <c r="G30" s="66" t="s">
        <v>730</v>
      </c>
      <c r="H30" s="36" t="s">
        <v>747</v>
      </c>
      <c r="I30" s="1" t="s">
        <v>598</v>
      </c>
      <c r="J30" s="1"/>
    </row>
    <row r="31" spans="1:10">
      <c r="B31" s="1"/>
      <c r="C31" s="1"/>
      <c r="D31" s="3" t="s">
        <v>711</v>
      </c>
      <c r="E31" s="1"/>
      <c r="F31" s="1"/>
      <c r="J31" s="1"/>
    </row>
    <row r="32" spans="1:10">
      <c r="A32" s="1"/>
      <c r="B32" s="1"/>
      <c r="C32" s="1"/>
      <c r="D32" s="3" t="s">
        <v>712</v>
      </c>
      <c r="E32" s="1"/>
      <c r="F32" s="1"/>
      <c r="H32" s="1"/>
      <c r="J32" s="1"/>
    </row>
    <row r="33" spans="1:10">
      <c r="A33" s="1"/>
      <c r="B33" s="66" t="s">
        <v>595</v>
      </c>
      <c r="C33" s="36" t="s">
        <v>596</v>
      </c>
      <c r="D33" s="1"/>
      <c r="E33" s="1"/>
      <c r="F33" s="1"/>
      <c r="I33" s="1"/>
      <c r="J33" s="1"/>
    </row>
    <row r="34" spans="1:10">
      <c r="A34" s="1"/>
      <c r="B34" s="4" t="s">
        <v>597</v>
      </c>
      <c r="C34" s="1"/>
      <c r="D34" s="1" t="s">
        <v>598</v>
      </c>
      <c r="E34" s="1"/>
      <c r="F34" s="1"/>
      <c r="H34" s="1"/>
      <c r="J34" s="1"/>
    </row>
    <row r="35" spans="1:10">
      <c r="A35" s="1"/>
      <c r="B35" s="4"/>
      <c r="C35" s="1"/>
      <c r="D35" s="1"/>
      <c r="E35" s="1"/>
      <c r="F35" s="1"/>
      <c r="G35" s="1"/>
      <c r="H35" s="1"/>
      <c r="J35" s="1"/>
    </row>
    <row r="36" spans="1:10">
      <c r="B36" s="4"/>
      <c r="C36" s="1"/>
      <c r="D36" s="1"/>
      <c r="E36" s="1" t="s">
        <v>725</v>
      </c>
      <c r="F36" s="1"/>
      <c r="G36" s="1"/>
      <c r="H36" s="1"/>
      <c r="J36" s="1"/>
    </row>
    <row r="37" spans="1:10">
      <c r="B37" s="4"/>
      <c r="C37" s="1"/>
      <c r="D37" s="1"/>
      <c r="E37" s="1" t="s">
        <v>774</v>
      </c>
      <c r="F37" s="1"/>
      <c r="G37" s="1"/>
      <c r="H37" s="1"/>
      <c r="J37" s="1"/>
    </row>
    <row r="38" spans="1:10">
      <c r="E38" s="1" t="s">
        <v>1503</v>
      </c>
      <c r="G38" s="1"/>
    </row>
    <row r="39" spans="1:10">
      <c r="E39" s="1" t="s">
        <v>733</v>
      </c>
      <c r="G39" s="1"/>
    </row>
    <row r="41" spans="1:10">
      <c r="A41" s="1" t="s">
        <v>800</v>
      </c>
      <c r="G41" s="1" t="s">
        <v>799</v>
      </c>
    </row>
    <row r="42" spans="1:10">
      <c r="A42" s="1" t="s">
        <v>715</v>
      </c>
      <c r="G42" s="1" t="s">
        <v>715</v>
      </c>
    </row>
    <row r="43" spans="1:10">
      <c r="A43" s="1" t="s">
        <v>713</v>
      </c>
      <c r="C43" s="1"/>
      <c r="G43" s="1" t="s">
        <v>714</v>
      </c>
    </row>
    <row r="45" spans="1:10">
      <c r="A45" s="1" t="s">
        <v>753</v>
      </c>
      <c r="H45" s="1" t="s">
        <v>759</v>
      </c>
    </row>
    <row r="46" spans="1:10">
      <c r="A46" s="1"/>
    </row>
    <row r="47" spans="1:10">
      <c r="A47" s="1" t="s">
        <v>754</v>
      </c>
    </row>
    <row r="48" spans="1:10">
      <c r="A48" s="1" t="s">
        <v>775</v>
      </c>
    </row>
    <row r="50" spans="1:11">
      <c r="A50" s="50" t="s">
        <v>1830</v>
      </c>
      <c r="B50" s="14"/>
      <c r="C50" s="14"/>
      <c r="H50" s="1" t="s">
        <v>776</v>
      </c>
    </row>
    <row r="51" spans="1:11">
      <c r="A51" s="1"/>
    </row>
    <row r="52" spans="1:11">
      <c r="A52" s="8" t="s">
        <v>755</v>
      </c>
    </row>
    <row r="53" spans="1:11">
      <c r="A53" s="68"/>
      <c r="F53" s="68" t="s">
        <v>605</v>
      </c>
    </row>
    <row r="54" spans="1:11">
      <c r="F54" s="64" t="s">
        <v>596</v>
      </c>
      <c r="H54" s="81" t="s">
        <v>796</v>
      </c>
    </row>
    <row r="56" spans="1:11">
      <c r="A56" s="82" t="s">
        <v>594</v>
      </c>
    </row>
    <row r="57" spans="1:11">
      <c r="B57" s="64" t="s">
        <v>599</v>
      </c>
      <c r="C57" s="1"/>
      <c r="D57" s="1"/>
      <c r="E57" s="1"/>
      <c r="G57" s="64" t="s">
        <v>599</v>
      </c>
      <c r="H57" s="1"/>
      <c r="I57" s="1"/>
      <c r="J57" s="1"/>
    </row>
    <row r="58" spans="1:11">
      <c r="B58" s="1"/>
      <c r="C58" s="1"/>
      <c r="D58" s="1"/>
      <c r="F58" s="81" t="s">
        <v>788</v>
      </c>
      <c r="G58" s="1"/>
      <c r="H58" s="1"/>
      <c r="I58" s="3" t="s">
        <v>789</v>
      </c>
      <c r="K58" s="3"/>
    </row>
    <row r="59" spans="1:11">
      <c r="A59" s="3" t="s">
        <v>720</v>
      </c>
      <c r="B59" s="1"/>
      <c r="C59" s="1"/>
      <c r="D59" s="1"/>
      <c r="E59" s="1"/>
      <c r="F59" s="1"/>
      <c r="G59" s="1"/>
      <c r="H59" s="1"/>
      <c r="J59" s="1"/>
      <c r="K59" s="3"/>
    </row>
    <row r="60" spans="1:11">
      <c r="B60" s="1"/>
      <c r="C60" s="1"/>
      <c r="D60" s="1"/>
      <c r="E60" s="67"/>
      <c r="F60" s="32" t="s">
        <v>720</v>
      </c>
      <c r="G60" s="1"/>
      <c r="H60" s="1"/>
      <c r="I60" s="67" t="s">
        <v>751</v>
      </c>
      <c r="K60" s="3"/>
    </row>
    <row r="61" spans="1:11">
      <c r="A61" s="1"/>
      <c r="B61" s="1"/>
      <c r="C61" s="1"/>
      <c r="D61" s="1" t="s">
        <v>718</v>
      </c>
      <c r="E61" s="1"/>
      <c r="F61" s="1"/>
      <c r="G61" s="1"/>
      <c r="H61" s="1"/>
      <c r="I61" s="1" t="s">
        <v>719</v>
      </c>
      <c r="J61" s="1"/>
    </row>
    <row r="62" spans="1:11">
      <c r="A62" s="1"/>
      <c r="D62" s="80" t="s">
        <v>601</v>
      </c>
      <c r="E62" s="68" t="s">
        <v>792</v>
      </c>
      <c r="F62" s="1"/>
      <c r="H62" s="1"/>
      <c r="K62" s="51"/>
    </row>
    <row r="63" spans="1:11">
      <c r="A63" s="1" t="s">
        <v>830</v>
      </c>
      <c r="B63" s="66" t="s">
        <v>595</v>
      </c>
      <c r="C63" s="1"/>
      <c r="D63" s="1"/>
      <c r="E63" s="1"/>
      <c r="F63" s="1"/>
      <c r="G63" s="66" t="s">
        <v>595</v>
      </c>
      <c r="H63" s="36" t="s">
        <v>596</v>
      </c>
    </row>
    <row r="64" spans="1:11">
      <c r="B64" s="4" t="s">
        <v>597</v>
      </c>
      <c r="C64" s="64" t="s">
        <v>717</v>
      </c>
      <c r="E64" s="68" t="s">
        <v>748</v>
      </c>
      <c r="F64" s="1"/>
      <c r="G64" s="4" t="s">
        <v>597</v>
      </c>
      <c r="H64" s="1" t="s">
        <v>756</v>
      </c>
      <c r="J64" s="1"/>
    </row>
    <row r="65" spans="1:11">
      <c r="A65" s="1"/>
      <c r="B65" s="1"/>
      <c r="C65" s="1"/>
      <c r="E65" s="68" t="s">
        <v>749</v>
      </c>
      <c r="F65" s="1"/>
      <c r="G65" s="1"/>
      <c r="H65" s="1"/>
      <c r="J65" s="1"/>
    </row>
    <row r="66" spans="1:11">
      <c r="A66" s="1"/>
      <c r="C66" s="32" t="s">
        <v>731</v>
      </c>
      <c r="D66" s="64" t="s">
        <v>793</v>
      </c>
      <c r="E66" s="1"/>
      <c r="F66" s="1"/>
      <c r="H66" s="32" t="s">
        <v>731</v>
      </c>
      <c r="I66" s="1"/>
      <c r="J66" s="1"/>
    </row>
    <row r="67" spans="1:11">
      <c r="A67" s="1"/>
      <c r="C67" s="1"/>
      <c r="E67" s="1" t="s">
        <v>598</v>
      </c>
      <c r="F67" s="1"/>
      <c r="H67" s="1"/>
      <c r="J67" s="1"/>
    </row>
    <row r="68" spans="1:11">
      <c r="F68" s="1"/>
      <c r="G68" s="1"/>
      <c r="H68" s="1"/>
      <c r="J68" s="1"/>
    </row>
    <row r="69" spans="1:11">
      <c r="D69" s="1" t="s">
        <v>725</v>
      </c>
      <c r="F69" s="1"/>
      <c r="H69" s="1"/>
      <c r="J69" s="1"/>
      <c r="K69" s="1"/>
    </row>
    <row r="70" spans="1:11">
      <c r="D70" s="1" t="s">
        <v>760</v>
      </c>
      <c r="F70" s="1"/>
      <c r="H70" s="1"/>
    </row>
    <row r="71" spans="1:11">
      <c r="D71" s="1" t="s">
        <v>1504</v>
      </c>
      <c r="K71" s="1"/>
    </row>
    <row r="72" spans="1:11">
      <c r="D72" s="1" t="s">
        <v>757</v>
      </c>
      <c r="G72" s="1"/>
      <c r="H72" s="1" t="s">
        <v>761</v>
      </c>
    </row>
    <row r="73" spans="1:11">
      <c r="D73" s="1"/>
      <c r="G73" s="1"/>
    </row>
    <row r="74" spans="1:11">
      <c r="A74" s="1" t="s">
        <v>716</v>
      </c>
      <c r="G74" s="1" t="s">
        <v>801</v>
      </c>
    </row>
    <row r="75" spans="1:11">
      <c r="A75" s="1" t="s">
        <v>715</v>
      </c>
      <c r="G75" s="1" t="s">
        <v>729</v>
      </c>
    </row>
    <row r="76" spans="1:11">
      <c r="A76" s="1" t="s">
        <v>713</v>
      </c>
      <c r="G76" s="1" t="s">
        <v>714</v>
      </c>
    </row>
    <row r="77" spans="1:11">
      <c r="A77" s="1"/>
      <c r="G77" s="1"/>
    </row>
    <row r="78" spans="1:11">
      <c r="A78" s="8" t="s">
        <v>768</v>
      </c>
      <c r="G78" s="1"/>
    </row>
    <row r="80" spans="1:11">
      <c r="A80" s="1" t="s">
        <v>769</v>
      </c>
    </row>
    <row r="81" spans="1:11">
      <c r="A81" s="1" t="s">
        <v>770</v>
      </c>
    </row>
    <row r="82" spans="1:11">
      <c r="A82" s="1" t="s">
        <v>771</v>
      </c>
    </row>
    <row r="83" spans="1:11">
      <c r="A83" s="1"/>
    </row>
    <row r="84" spans="1:11">
      <c r="A84" s="8" t="s">
        <v>708</v>
      </c>
    </row>
    <row r="85" spans="1:11">
      <c r="A85" s="68"/>
      <c r="F85" s="68" t="s">
        <v>605</v>
      </c>
    </row>
    <row r="86" spans="1:11">
      <c r="F86" s="64" t="s">
        <v>795</v>
      </c>
      <c r="H86" s="81" t="s">
        <v>796</v>
      </c>
    </row>
    <row r="89" spans="1:11">
      <c r="A89" s="82" t="s">
        <v>594</v>
      </c>
      <c r="B89" s="64" t="s">
        <v>599</v>
      </c>
      <c r="C89" s="1"/>
      <c r="D89" s="1"/>
      <c r="E89" s="1"/>
      <c r="G89" s="64" t="s">
        <v>599</v>
      </c>
      <c r="H89" s="1"/>
      <c r="I89" s="1"/>
      <c r="J89" s="1"/>
    </row>
    <row r="90" spans="1:11">
      <c r="B90" s="1"/>
      <c r="C90" s="1"/>
      <c r="D90" s="1"/>
      <c r="E90" s="81" t="s">
        <v>750</v>
      </c>
      <c r="F90" s="1"/>
      <c r="G90" s="1"/>
      <c r="H90" s="1"/>
      <c r="J90" s="3" t="s">
        <v>791</v>
      </c>
      <c r="K90" s="3"/>
    </row>
    <row r="91" spans="1:11">
      <c r="A91" s="3" t="s">
        <v>720</v>
      </c>
      <c r="B91" s="1"/>
      <c r="C91" s="1"/>
      <c r="D91" s="1"/>
      <c r="E91" s="1"/>
      <c r="F91" s="1"/>
      <c r="G91" s="1"/>
      <c r="H91" s="1"/>
      <c r="J91" s="1"/>
      <c r="K91" s="3"/>
    </row>
    <row r="92" spans="1:11">
      <c r="B92" s="1"/>
      <c r="C92" s="1"/>
      <c r="D92" s="1"/>
      <c r="E92" s="67"/>
      <c r="F92" s="32" t="s">
        <v>720</v>
      </c>
      <c r="G92" s="1"/>
      <c r="H92" s="1"/>
      <c r="J92" s="67" t="s">
        <v>751</v>
      </c>
      <c r="K92" s="3"/>
    </row>
    <row r="93" spans="1:11">
      <c r="A93" s="1"/>
      <c r="B93" s="1"/>
      <c r="C93" s="1"/>
      <c r="D93" s="1" t="s">
        <v>718</v>
      </c>
      <c r="E93" s="1"/>
      <c r="F93" s="1"/>
      <c r="G93" s="1"/>
      <c r="H93" s="1"/>
      <c r="I93" s="1" t="s">
        <v>719</v>
      </c>
      <c r="J93" s="1"/>
    </row>
    <row r="94" spans="1:11">
      <c r="A94" s="1"/>
      <c r="D94" s="80" t="s">
        <v>601</v>
      </c>
      <c r="E94" s="68" t="s">
        <v>798</v>
      </c>
      <c r="F94" s="1"/>
      <c r="H94" s="1"/>
      <c r="K94" s="51"/>
    </row>
    <row r="95" spans="1:11">
      <c r="A95" s="1" t="s">
        <v>832</v>
      </c>
      <c r="B95" s="66" t="s">
        <v>595</v>
      </c>
      <c r="C95" s="1"/>
      <c r="D95" s="1"/>
      <c r="E95" s="1"/>
      <c r="F95" s="1"/>
      <c r="G95" s="66" t="s">
        <v>595</v>
      </c>
      <c r="I95" s="36" t="s">
        <v>596</v>
      </c>
      <c r="J95" s="1" t="s">
        <v>598</v>
      </c>
    </row>
    <row r="96" spans="1:11">
      <c r="A96" s="1" t="s">
        <v>833</v>
      </c>
      <c r="B96" s="4" t="s">
        <v>597</v>
      </c>
      <c r="C96" s="64" t="s">
        <v>797</v>
      </c>
      <c r="E96" s="68" t="s">
        <v>748</v>
      </c>
      <c r="F96" s="1"/>
      <c r="G96" s="4" t="s">
        <v>597</v>
      </c>
      <c r="H96" s="1"/>
    </row>
    <row r="97" spans="1:11">
      <c r="A97" s="1" t="s">
        <v>831</v>
      </c>
      <c r="B97" s="1"/>
      <c r="C97" s="1"/>
      <c r="E97" s="68" t="s">
        <v>749</v>
      </c>
      <c r="F97" s="1"/>
      <c r="G97" s="1"/>
      <c r="H97" s="1"/>
      <c r="I97" s="1" t="s">
        <v>777</v>
      </c>
    </row>
    <row r="98" spans="1:11">
      <c r="A98" s="1"/>
      <c r="C98" s="32" t="s">
        <v>731</v>
      </c>
      <c r="D98" s="64" t="s">
        <v>596</v>
      </c>
      <c r="E98" s="1"/>
      <c r="F98" s="1"/>
      <c r="H98" s="32" t="s">
        <v>731</v>
      </c>
      <c r="I98" s="1" t="s">
        <v>778</v>
      </c>
      <c r="K98" s="1" t="s">
        <v>794</v>
      </c>
    </row>
    <row r="99" spans="1:11">
      <c r="A99" s="1"/>
      <c r="C99" s="1"/>
      <c r="E99" s="1" t="s">
        <v>598</v>
      </c>
      <c r="F99" s="1"/>
      <c r="H99" s="1"/>
      <c r="J99" s="1"/>
    </row>
    <row r="100" spans="1:11">
      <c r="A100" s="1"/>
      <c r="C100" s="1"/>
      <c r="E100" s="1"/>
      <c r="F100" s="1"/>
      <c r="H100" s="1"/>
      <c r="J100" s="1"/>
    </row>
    <row r="101" spans="1:11">
      <c r="D101" s="1" t="s">
        <v>725</v>
      </c>
      <c r="F101" s="1"/>
      <c r="H101" s="1"/>
      <c r="J101" s="1"/>
    </row>
    <row r="102" spans="1:11">
      <c r="D102" s="1" t="s">
        <v>773</v>
      </c>
      <c r="F102" s="1"/>
      <c r="I102" s="1" t="s">
        <v>758</v>
      </c>
      <c r="J102" s="1"/>
      <c r="K102" s="1"/>
    </row>
    <row r="103" spans="1:11">
      <c r="D103" s="1" t="s">
        <v>1504</v>
      </c>
    </row>
    <row r="104" spans="1:11">
      <c r="D104" s="1" t="s">
        <v>762</v>
      </c>
      <c r="I104" s="1" t="s">
        <v>772</v>
      </c>
      <c r="K104" s="1"/>
    </row>
    <row r="106" spans="1:11">
      <c r="A106" s="1" t="s">
        <v>763</v>
      </c>
      <c r="G106" s="1" t="s">
        <v>802</v>
      </c>
    </row>
    <row r="107" spans="1:11">
      <c r="A107" s="1" t="s">
        <v>715</v>
      </c>
      <c r="G107" s="1" t="s">
        <v>729</v>
      </c>
    </row>
    <row r="108" spans="1:11">
      <c r="A108" s="1" t="s">
        <v>713</v>
      </c>
      <c r="G108" s="1" t="s">
        <v>714</v>
      </c>
    </row>
    <row r="111" spans="1:11">
      <c r="A111" s="8" t="s">
        <v>803</v>
      </c>
      <c r="G111" s="1"/>
    </row>
    <row r="113" spans="1:8">
      <c r="A113" s="1" t="s">
        <v>764</v>
      </c>
      <c r="B113" s="1" t="s">
        <v>765</v>
      </c>
      <c r="D113" s="1" t="s">
        <v>766</v>
      </c>
    </row>
    <row r="115" spans="1:8">
      <c r="A115" s="1"/>
      <c r="B115" s="126" t="s">
        <v>736</v>
      </c>
      <c r="C115" s="173" t="s">
        <v>735</v>
      </c>
      <c r="D115" s="173"/>
      <c r="E115" s="173" t="s">
        <v>734</v>
      </c>
      <c r="F115" s="173"/>
    </row>
    <row r="116" spans="1:8">
      <c r="A116" s="84" t="s">
        <v>619</v>
      </c>
      <c r="B116" s="85" t="s">
        <v>737</v>
      </c>
      <c r="C116" s="173" t="s">
        <v>745</v>
      </c>
      <c r="D116" s="173"/>
      <c r="E116" s="173" t="s">
        <v>746</v>
      </c>
      <c r="F116" s="173"/>
      <c r="H116" s="1" t="s">
        <v>743</v>
      </c>
    </row>
    <row r="117" spans="1:8">
      <c r="A117" s="84" t="s">
        <v>779</v>
      </c>
      <c r="B117" s="85" t="s">
        <v>740</v>
      </c>
      <c r="C117" s="173" t="s">
        <v>741</v>
      </c>
      <c r="D117" s="173"/>
      <c r="E117" s="173" t="s">
        <v>718</v>
      </c>
      <c r="F117" s="173"/>
      <c r="H117" s="1" t="s">
        <v>742</v>
      </c>
    </row>
    <row r="118" spans="1:8">
      <c r="A118" s="84" t="s">
        <v>780</v>
      </c>
      <c r="B118" s="85" t="s">
        <v>738</v>
      </c>
      <c r="C118" s="173" t="s">
        <v>739</v>
      </c>
      <c r="D118" s="173"/>
      <c r="E118" s="173" t="s">
        <v>781</v>
      </c>
      <c r="F118" s="173"/>
      <c r="H118" s="1" t="s">
        <v>744</v>
      </c>
    </row>
    <row r="120" spans="1:8">
      <c r="A120" s="86" t="s">
        <v>782</v>
      </c>
    </row>
    <row r="121" spans="1:8">
      <c r="A121" s="86" t="s">
        <v>767</v>
      </c>
    </row>
    <row r="122" spans="1:8">
      <c r="A122" s="86" t="s">
        <v>783</v>
      </c>
    </row>
    <row r="123" spans="1:8">
      <c r="A123" s="86" t="s">
        <v>785</v>
      </c>
    </row>
    <row r="124" spans="1:8">
      <c r="A124" s="86" t="s">
        <v>784</v>
      </c>
    </row>
    <row r="126" spans="1:8">
      <c r="A126" s="86" t="s">
        <v>1831</v>
      </c>
    </row>
    <row r="127" spans="1:8">
      <c r="A127" s="86" t="s">
        <v>1505</v>
      </c>
    </row>
    <row r="129" spans="1:1">
      <c r="A129" s="86" t="s">
        <v>786</v>
      </c>
    </row>
    <row r="130" spans="1:1">
      <c r="A130" s="86" t="s">
        <v>787</v>
      </c>
    </row>
    <row r="132" spans="1:1">
      <c r="A132" s="129" t="s">
        <v>1514</v>
      </c>
    </row>
  </sheetData>
  <mergeCells count="8">
    <mergeCell ref="C118:D118"/>
    <mergeCell ref="E118:F118"/>
    <mergeCell ref="C115:D115"/>
    <mergeCell ref="E115:F115"/>
    <mergeCell ref="C116:D116"/>
    <mergeCell ref="E116:F116"/>
    <mergeCell ref="C117:D117"/>
    <mergeCell ref="E117:F117"/>
  </mergeCells>
  <hyperlinks>
    <hyperlink ref="A16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L144"/>
  <sheetViews>
    <sheetView topLeftCell="A101" workbookViewId="0">
      <selection activeCell="A83" sqref="A83"/>
    </sheetView>
  </sheetViews>
  <sheetFormatPr defaultRowHeight="15"/>
  <cols>
    <col min="1" max="1" width="11.140625" customWidth="1"/>
    <col min="2" max="2" width="11.42578125" customWidth="1"/>
    <col min="3" max="3" width="15.140625" customWidth="1"/>
    <col min="5" max="7" width="11.42578125" customWidth="1"/>
    <col min="8" max="8" width="9.42578125" customWidth="1"/>
    <col min="9" max="9" width="7.140625" customWidth="1"/>
    <col min="10" max="10" width="12.5703125" customWidth="1"/>
  </cols>
  <sheetData>
    <row r="1" spans="1:12">
      <c r="A1" s="8" t="s">
        <v>1186</v>
      </c>
      <c r="B1" s="1"/>
      <c r="C1" s="1"/>
      <c r="D1" s="1"/>
      <c r="E1" s="1"/>
      <c r="F1" s="1"/>
      <c r="G1" s="1"/>
      <c r="H1" s="1"/>
      <c r="I1" s="1"/>
      <c r="J1" s="1"/>
    </row>
    <row r="2" spans="1:12">
      <c r="A2" s="8"/>
      <c r="B2" s="1"/>
      <c r="C2" s="1"/>
      <c r="D2" s="1"/>
      <c r="E2" s="1"/>
      <c r="F2" s="1"/>
      <c r="G2" s="1"/>
      <c r="H2" s="1"/>
      <c r="I2" s="1"/>
      <c r="J2" s="1"/>
    </row>
    <row r="3" spans="1:12">
      <c r="A3" s="1" t="s">
        <v>1205</v>
      </c>
      <c r="B3" s="1"/>
      <c r="C3" s="1"/>
      <c r="D3" s="1"/>
      <c r="E3" s="1"/>
      <c r="F3" s="174" t="s">
        <v>1198</v>
      </c>
      <c r="G3" s="176"/>
      <c r="H3" s="176"/>
      <c r="I3" s="176"/>
      <c r="J3" s="176"/>
      <c r="K3" s="176"/>
      <c r="L3" s="175"/>
    </row>
    <row r="4" spans="1:12">
      <c r="A4" s="1"/>
      <c r="B4" s="1"/>
      <c r="C4" s="1"/>
      <c r="D4" s="1"/>
      <c r="E4" s="1"/>
      <c r="F4" s="111"/>
      <c r="G4" s="118" t="s">
        <v>1189</v>
      </c>
      <c r="H4" s="119"/>
      <c r="I4" s="177" t="s">
        <v>1188</v>
      </c>
      <c r="J4" s="178"/>
      <c r="K4" s="178"/>
      <c r="L4" s="179"/>
    </row>
    <row r="5" spans="1:12">
      <c r="A5" s="1"/>
      <c r="B5" s="1"/>
      <c r="C5" s="1"/>
      <c r="D5" s="1"/>
      <c r="E5" s="1"/>
      <c r="F5" s="177" t="s">
        <v>1187</v>
      </c>
      <c r="G5" s="178"/>
      <c r="H5" s="179"/>
      <c r="I5" s="177" t="s">
        <v>1193</v>
      </c>
      <c r="J5" s="179"/>
      <c r="K5" s="174" t="s">
        <v>1195</v>
      </c>
      <c r="L5" s="175"/>
    </row>
    <row r="6" spans="1:12">
      <c r="A6" s="1"/>
      <c r="B6" s="1"/>
      <c r="C6" s="1"/>
      <c r="D6" s="1"/>
      <c r="E6" s="1"/>
      <c r="F6" s="99" t="s">
        <v>759</v>
      </c>
      <c r="G6" s="174" t="s">
        <v>1204</v>
      </c>
      <c r="H6" s="175"/>
      <c r="I6" s="174" t="s">
        <v>1194</v>
      </c>
      <c r="J6" s="175"/>
      <c r="K6" s="174" t="s">
        <v>1196</v>
      </c>
      <c r="L6" s="175"/>
    </row>
    <row r="7" spans="1:12">
      <c r="A7" s="52" t="s">
        <v>20</v>
      </c>
      <c r="B7" s="120" t="s">
        <v>1190</v>
      </c>
      <c r="C7" s="110" t="s">
        <v>1187</v>
      </c>
      <c r="D7" s="176" t="s">
        <v>1203</v>
      </c>
      <c r="E7" s="176"/>
      <c r="F7" s="99" t="s">
        <v>759</v>
      </c>
      <c r="G7" s="174" t="s">
        <v>1208</v>
      </c>
      <c r="H7" s="175"/>
      <c r="I7" s="174" t="s">
        <v>1214</v>
      </c>
      <c r="J7" s="175"/>
      <c r="K7" s="174" t="s">
        <v>1218</v>
      </c>
      <c r="L7" s="175"/>
    </row>
    <row r="8" spans="1:12">
      <c r="A8" s="115" t="s">
        <v>1199</v>
      </c>
      <c r="B8" s="121"/>
      <c r="C8" s="112"/>
      <c r="D8" s="174" t="s">
        <v>1206</v>
      </c>
      <c r="E8" s="175"/>
      <c r="F8" s="122" t="s">
        <v>1207</v>
      </c>
      <c r="G8" s="174" t="s">
        <v>1209</v>
      </c>
      <c r="H8" s="175"/>
      <c r="I8" s="174" t="s">
        <v>1215</v>
      </c>
      <c r="J8" s="175"/>
      <c r="K8" s="174" t="s">
        <v>1217</v>
      </c>
      <c r="L8" s="175"/>
    </row>
    <row r="9" spans="1:12">
      <c r="B9" s="116" t="s">
        <v>1188</v>
      </c>
      <c r="C9" s="56" t="s">
        <v>1193</v>
      </c>
      <c r="D9" s="174" t="s">
        <v>1194</v>
      </c>
      <c r="E9" s="176"/>
      <c r="F9" s="122" t="s">
        <v>1213</v>
      </c>
      <c r="G9" s="174" t="s">
        <v>1212</v>
      </c>
      <c r="H9" s="175"/>
      <c r="I9" s="174" t="s">
        <v>1216</v>
      </c>
      <c r="J9" s="175"/>
      <c r="K9" s="174" t="s">
        <v>1202</v>
      </c>
      <c r="L9" s="175"/>
    </row>
    <row r="10" spans="1:12">
      <c r="A10" s="55"/>
      <c r="B10" s="117"/>
      <c r="C10" s="113" t="s">
        <v>1195</v>
      </c>
      <c r="D10" s="174" t="s">
        <v>1197</v>
      </c>
      <c r="E10" s="175"/>
      <c r="F10" s="114" t="s">
        <v>1210</v>
      </c>
      <c r="G10" s="174" t="s">
        <v>1211</v>
      </c>
      <c r="H10" s="175"/>
      <c r="I10" s="174" t="s">
        <v>1200</v>
      </c>
      <c r="J10" s="175"/>
      <c r="K10" s="174" t="s">
        <v>1201</v>
      </c>
      <c r="L10" s="175"/>
    </row>
    <row r="12" spans="1:12">
      <c r="A12" s="1" t="s">
        <v>1268</v>
      </c>
    </row>
    <row r="13" spans="1:12">
      <c r="A13" s="1" t="s">
        <v>1269</v>
      </c>
    </row>
    <row r="14" spans="1:12">
      <c r="A14" s="1" t="s">
        <v>1270</v>
      </c>
    </row>
    <row r="15" spans="1:12">
      <c r="A15" s="86" t="s">
        <v>1832</v>
      </c>
    </row>
    <row r="16" spans="1:12">
      <c r="A16" s="86" t="s">
        <v>1191</v>
      </c>
    </row>
    <row r="18" spans="1:8">
      <c r="A18" s="86" t="s">
        <v>1192</v>
      </c>
    </row>
    <row r="19" spans="1:8">
      <c r="A19" s="86" t="s">
        <v>1219</v>
      </c>
    </row>
    <row r="20" spans="1:8">
      <c r="A20" s="86" t="s">
        <v>1220</v>
      </c>
    </row>
    <row r="21" spans="1:8">
      <c r="A21" s="86" t="s">
        <v>1271</v>
      </c>
    </row>
    <row r="23" spans="1:8">
      <c r="A23" s="132" t="s">
        <v>1529</v>
      </c>
      <c r="B23" s="8" t="s">
        <v>1184</v>
      </c>
    </row>
    <row r="24" spans="1:8">
      <c r="A24" s="8"/>
    </row>
    <row r="25" spans="1:8">
      <c r="A25" s="7">
        <v>1</v>
      </c>
      <c r="B25" s="1" t="s">
        <v>549</v>
      </c>
    </row>
    <row r="26" spans="1:8">
      <c r="A26" s="7">
        <v>2</v>
      </c>
      <c r="B26" s="1" t="s">
        <v>550</v>
      </c>
    </row>
    <row r="27" spans="1:8">
      <c r="A27" s="7">
        <v>3</v>
      </c>
      <c r="B27" s="1" t="s">
        <v>551</v>
      </c>
      <c r="D27" s="1"/>
      <c r="F27" s="1"/>
    </row>
    <row r="29" spans="1:8">
      <c r="A29" s="1" t="s">
        <v>1223</v>
      </c>
      <c r="C29" s="1" t="s">
        <v>1175</v>
      </c>
      <c r="F29" s="1" t="s">
        <v>1176</v>
      </c>
    </row>
    <row r="31" spans="1:8">
      <c r="A31" s="1" t="s">
        <v>1177</v>
      </c>
      <c r="H31" s="1" t="s">
        <v>1178</v>
      </c>
    </row>
    <row r="33" spans="1:7">
      <c r="A33" s="1" t="s">
        <v>1221</v>
      </c>
    </row>
    <row r="34" spans="1:7">
      <c r="G34" s="1"/>
    </row>
    <row r="35" spans="1:7">
      <c r="A35" s="1" t="s">
        <v>1179</v>
      </c>
      <c r="G35" s="1"/>
    </row>
    <row r="36" spans="1:7">
      <c r="A36" s="1" t="s">
        <v>1180</v>
      </c>
      <c r="G36" s="1"/>
    </row>
    <row r="37" spans="1:7">
      <c r="A37" s="1" t="s">
        <v>1181</v>
      </c>
      <c r="G37" s="1"/>
    </row>
    <row r="38" spans="1:7">
      <c r="A38" s="1"/>
      <c r="G38" s="1"/>
    </row>
    <row r="39" spans="1:7">
      <c r="A39" s="1" t="s">
        <v>1182</v>
      </c>
      <c r="G39" s="1"/>
    </row>
    <row r="40" spans="1:7">
      <c r="A40" s="1" t="s">
        <v>1183</v>
      </c>
      <c r="G40" s="1"/>
    </row>
    <row r="41" spans="1:7">
      <c r="A41" s="1"/>
      <c r="G41" s="1"/>
    </row>
    <row r="42" spans="1:7">
      <c r="A42" s="1" t="s">
        <v>1185</v>
      </c>
      <c r="G42" s="1"/>
    </row>
    <row r="43" spans="1:7">
      <c r="A43" s="1" t="s">
        <v>1222</v>
      </c>
      <c r="G43" s="1"/>
    </row>
    <row r="44" spans="1:7">
      <c r="G44" s="1"/>
    </row>
    <row r="45" spans="1:7">
      <c r="A45" s="1" t="s">
        <v>1248</v>
      </c>
      <c r="G45" s="1"/>
    </row>
    <row r="46" spans="1:7">
      <c r="A46" s="1" t="s">
        <v>1833</v>
      </c>
      <c r="G46" s="1"/>
    </row>
    <row r="47" spans="1:7">
      <c r="A47" s="1" t="s">
        <v>1253</v>
      </c>
      <c r="G47" s="1"/>
    </row>
    <row r="48" spans="1:7">
      <c r="B48" s="1"/>
    </row>
    <row r="49" spans="1:10">
      <c r="A49" s="8" t="s">
        <v>1139</v>
      </c>
    </row>
    <row r="50" spans="1:10">
      <c r="A50" s="8"/>
    </row>
    <row r="51" spans="1:10">
      <c r="A51" s="8" t="s">
        <v>1250</v>
      </c>
    </row>
    <row r="53" spans="1:10">
      <c r="A53" s="1" t="s">
        <v>1834</v>
      </c>
    </row>
    <row r="54" spans="1:10">
      <c r="A54" s="137" t="s">
        <v>1640</v>
      </c>
      <c r="B54" s="1" t="s">
        <v>1241</v>
      </c>
    </row>
    <row r="55" spans="1:10">
      <c r="A55" s="140" t="s">
        <v>1662</v>
      </c>
      <c r="B55" s="1" t="s">
        <v>1663</v>
      </c>
      <c r="C55" s="1"/>
      <c r="D55" s="1"/>
      <c r="E55" s="1"/>
      <c r="F55" s="1"/>
      <c r="G55" s="1"/>
      <c r="H55" s="1"/>
      <c r="I55" s="1"/>
      <c r="J55" s="1"/>
    </row>
    <row r="56" spans="1:10">
      <c r="A56" s="146" t="s">
        <v>1722</v>
      </c>
      <c r="B56" s="1" t="s">
        <v>1723</v>
      </c>
      <c r="C56" s="1"/>
      <c r="D56" s="1"/>
      <c r="E56" s="1"/>
      <c r="F56" s="1"/>
      <c r="G56" s="1"/>
      <c r="H56" s="1"/>
      <c r="I56" s="1"/>
      <c r="J56" s="1"/>
    </row>
    <row r="57" spans="1:10">
      <c r="A57" s="1" t="s">
        <v>1242</v>
      </c>
    </row>
    <row r="58" spans="1:10">
      <c r="A58" s="1" t="s">
        <v>1641</v>
      </c>
    </row>
    <row r="59" spans="1:10">
      <c r="A59" s="1" t="s">
        <v>1243</v>
      </c>
    </row>
    <row r="60" spans="1:10">
      <c r="A60" s="1" t="s">
        <v>1244</v>
      </c>
    </row>
    <row r="61" spans="1:10">
      <c r="A61" s="1" t="s">
        <v>1245</v>
      </c>
    </row>
    <row r="62" spans="1:10">
      <c r="A62" s="1" t="s">
        <v>1246</v>
      </c>
    </row>
    <row r="63" spans="1:10">
      <c r="A63" s="1" t="s">
        <v>1247</v>
      </c>
    </row>
    <row r="64" spans="1:10">
      <c r="A64" s="1"/>
    </row>
    <row r="65" spans="1:2">
      <c r="A65" s="8" t="s">
        <v>1249</v>
      </c>
    </row>
    <row r="67" spans="1:2">
      <c r="A67" s="1" t="s">
        <v>1515</v>
      </c>
    </row>
    <row r="69" spans="1:2">
      <c r="A69" s="1" t="s">
        <v>1835</v>
      </c>
    </row>
    <row r="70" spans="1:2">
      <c r="A70" s="1"/>
    </row>
    <row r="71" spans="1:2">
      <c r="A71" s="1" t="s">
        <v>1234</v>
      </c>
      <c r="B71" s="1"/>
    </row>
    <row r="72" spans="1:2">
      <c r="A72" s="1" t="s">
        <v>1836</v>
      </c>
      <c r="B72" s="1"/>
    </row>
    <row r="73" spans="1:2">
      <c r="A73" s="1" t="s">
        <v>1235</v>
      </c>
      <c r="B73" s="1"/>
    </row>
    <row r="74" spans="1:2">
      <c r="A74" s="1" t="s">
        <v>1236</v>
      </c>
      <c r="B74" s="1"/>
    </row>
    <row r="75" spans="1:2">
      <c r="A75" s="1" t="s">
        <v>1237</v>
      </c>
      <c r="B75" s="1"/>
    </row>
    <row r="76" spans="1:2">
      <c r="A76" s="1"/>
      <c r="B76" s="1"/>
    </row>
    <row r="77" spans="1:2" ht="17.25">
      <c r="A77" s="1" t="s">
        <v>1238</v>
      </c>
      <c r="B77" s="1"/>
    </row>
    <row r="78" spans="1:2">
      <c r="A78" s="1" t="s">
        <v>1239</v>
      </c>
      <c r="B78" s="1"/>
    </row>
    <row r="79" spans="1:2" ht="17.25">
      <c r="A79" s="1" t="s">
        <v>1240</v>
      </c>
      <c r="B79" s="1"/>
    </row>
    <row r="80" spans="1:2">
      <c r="A80" s="1"/>
      <c r="B80" s="1"/>
    </row>
    <row r="81" spans="1:2">
      <c r="A81" s="1"/>
      <c r="B81" s="1"/>
    </row>
    <row r="82" spans="1:2">
      <c r="A82" s="137" t="s">
        <v>1654</v>
      </c>
      <c r="B82" s="8" t="s">
        <v>1655</v>
      </c>
    </row>
    <row r="83" spans="1:2">
      <c r="A83" s="146" t="s">
        <v>1648</v>
      </c>
      <c r="B83" s="1" t="s">
        <v>1656</v>
      </c>
    </row>
    <row r="84" spans="1:2">
      <c r="A84" s="145"/>
      <c r="B84" s="131"/>
    </row>
    <row r="85" spans="1:2">
      <c r="A85" s="1" t="s">
        <v>1837</v>
      </c>
    </row>
    <row r="86" spans="1:2">
      <c r="A86" s="1" t="s">
        <v>1649</v>
      </c>
    </row>
    <row r="87" spans="1:2">
      <c r="A87" s="1" t="s">
        <v>1254</v>
      </c>
    </row>
    <row r="88" spans="1:2">
      <c r="A88" s="1" t="s">
        <v>1251</v>
      </c>
    </row>
    <row r="89" spans="1:2">
      <c r="A89" s="1" t="s">
        <v>1255</v>
      </c>
    </row>
    <row r="91" spans="1:2">
      <c r="A91" s="8" t="s">
        <v>1252</v>
      </c>
    </row>
    <row r="93" spans="1:2">
      <c r="A93" s="1" t="s">
        <v>1152</v>
      </c>
    </row>
    <row r="94" spans="1:2">
      <c r="A94" s="1" t="s">
        <v>1516</v>
      </c>
    </row>
    <row r="97" spans="1:4" ht="17.25">
      <c r="A97" s="8" t="s">
        <v>1773</v>
      </c>
    </row>
    <row r="99" spans="1:4">
      <c r="A99" s="1" t="s">
        <v>1774</v>
      </c>
    </row>
    <row r="100" spans="1:4">
      <c r="A100" s="1" t="s">
        <v>1838</v>
      </c>
    </row>
    <row r="102" spans="1:4">
      <c r="A102" s="103"/>
    </row>
    <row r="103" spans="1:4" ht="17.25">
      <c r="A103" s="156"/>
      <c r="D103" s="1" t="s">
        <v>1775</v>
      </c>
    </row>
    <row r="104" spans="1:4" ht="17.25">
      <c r="A104" s="156"/>
      <c r="D104" s="1" t="s">
        <v>1839</v>
      </c>
    </row>
    <row r="105" spans="1:4">
      <c r="A105" s="156"/>
    </row>
    <row r="107" spans="1:4">
      <c r="A107" s="1" t="s">
        <v>1778</v>
      </c>
    </row>
    <row r="113" spans="1:1">
      <c r="A113" s="1" t="s">
        <v>1776</v>
      </c>
    </row>
    <row r="114" spans="1:1">
      <c r="A114" s="1"/>
    </row>
    <row r="115" spans="1:1" ht="17.25">
      <c r="A115" s="1" t="s">
        <v>1777</v>
      </c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2" spans="1:1">
      <c r="A122" s="156"/>
    </row>
    <row r="123" spans="1:1">
      <c r="A123" s="156"/>
    </row>
    <row r="124" spans="1:1">
      <c r="A124" s="156"/>
    </row>
    <row r="125" spans="1:1">
      <c r="A125" s="156"/>
    </row>
    <row r="126" spans="1:1">
      <c r="A126" s="156"/>
    </row>
    <row r="127" spans="1:1">
      <c r="A127" s="156"/>
    </row>
    <row r="128" spans="1:1">
      <c r="A128" s="156"/>
    </row>
    <row r="129" spans="1:1">
      <c r="A129" s="157"/>
    </row>
    <row r="130" spans="1:1">
      <c r="A130" s="103"/>
    </row>
    <row r="131" spans="1:1">
      <c r="A131" s="156"/>
    </row>
    <row r="132" spans="1:1">
      <c r="A132" s="156"/>
    </row>
    <row r="133" spans="1:1">
      <c r="A133" s="157"/>
    </row>
    <row r="134" spans="1:1">
      <c r="A134" s="103"/>
    </row>
    <row r="135" spans="1:1">
      <c r="A135" s="156"/>
    </row>
    <row r="136" spans="1:1">
      <c r="A136" s="156"/>
    </row>
    <row r="137" spans="1:1">
      <c r="A137" s="157"/>
    </row>
    <row r="138" spans="1:1">
      <c r="A138" s="103"/>
    </row>
    <row r="139" spans="1:1">
      <c r="A139" s="157"/>
    </row>
    <row r="140" spans="1:1">
      <c r="A140" s="104"/>
    </row>
    <row r="141" spans="1:1">
      <c r="A141" s="156"/>
    </row>
    <row r="142" spans="1:1">
      <c r="A142" s="156"/>
    </row>
    <row r="143" spans="1:1">
      <c r="A143" s="157"/>
    </row>
    <row r="144" spans="1:1">
      <c r="A144" s="103"/>
    </row>
  </sheetData>
  <mergeCells count="24">
    <mergeCell ref="G6:H6"/>
    <mergeCell ref="G7:H7"/>
    <mergeCell ref="D7:E7"/>
    <mergeCell ref="F5:H5"/>
    <mergeCell ref="F3:L3"/>
    <mergeCell ref="I5:J5"/>
    <mergeCell ref="K5:L5"/>
    <mergeCell ref="K6:L6"/>
    <mergeCell ref="I4:L4"/>
    <mergeCell ref="I6:J6"/>
    <mergeCell ref="K8:L8"/>
    <mergeCell ref="D10:E10"/>
    <mergeCell ref="D9:E9"/>
    <mergeCell ref="G10:H10"/>
    <mergeCell ref="K7:L7"/>
    <mergeCell ref="K9:L9"/>
    <mergeCell ref="K10:L10"/>
    <mergeCell ref="I10:J10"/>
    <mergeCell ref="D8:E8"/>
    <mergeCell ref="G8:H8"/>
    <mergeCell ref="G9:H9"/>
    <mergeCell ref="I7:J7"/>
    <mergeCell ref="I9:J9"/>
    <mergeCell ref="I8:J8"/>
  </mergeCells>
  <hyperlinks>
    <hyperlink ref="A23" r:id="rId1"/>
    <hyperlink ref="A54" r:id="rId2"/>
    <hyperlink ref="A83" r:id="rId3"/>
    <hyperlink ref="A82" r:id="rId4"/>
    <hyperlink ref="A55" r:id="rId5"/>
    <hyperlink ref="A56" r:id="rId6"/>
  </hyperlinks>
  <pageMargins left="0.7" right="0.7" top="0.75" bottom="0.75" header="0.3" footer="0.3"/>
  <pageSetup paperSize="9" orientation="portrait" verticalDpi="0" r:id="rId7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33"/>
  <sheetViews>
    <sheetView workbookViewId="0">
      <selection activeCell="A3" sqref="A3"/>
    </sheetView>
  </sheetViews>
  <sheetFormatPr defaultRowHeight="15"/>
  <sheetData>
    <row r="1" spans="1:6">
      <c r="A1" s="8" t="s">
        <v>1256</v>
      </c>
      <c r="F1" s="3" t="s">
        <v>1263</v>
      </c>
    </row>
    <row r="2" spans="1:6">
      <c r="A2" s="8"/>
      <c r="F2" s="3"/>
    </row>
    <row r="3" spans="1:6">
      <c r="A3" s="146" t="s">
        <v>1667</v>
      </c>
      <c r="B3" s="1" t="s">
        <v>1668</v>
      </c>
    </row>
    <row r="4" spans="1:6">
      <c r="A4" s="106"/>
    </row>
    <row r="5" spans="1:6">
      <c r="A5" s="1" t="s">
        <v>1257</v>
      </c>
    </row>
    <row r="6" spans="1:6">
      <c r="A6" s="1"/>
    </row>
    <row r="7" spans="1:6">
      <c r="A7" s="1" t="s">
        <v>1258</v>
      </c>
    </row>
    <row r="9" spans="1:6">
      <c r="A9" s="1" t="s">
        <v>1259</v>
      </c>
    </row>
    <row r="11" spans="1:6">
      <c r="A11" s="1" t="s">
        <v>1260</v>
      </c>
    </row>
    <row r="13" spans="1:6" ht="17.25">
      <c r="A13" s="1" t="s">
        <v>1266</v>
      </c>
    </row>
    <row r="15" spans="1:6" ht="17.25">
      <c r="A15" s="1" t="s">
        <v>1261</v>
      </c>
    </row>
    <row r="17" spans="1:3" ht="17.25">
      <c r="A17" s="1" t="s">
        <v>1262</v>
      </c>
      <c r="C17" s="1" t="s">
        <v>1264</v>
      </c>
    </row>
    <row r="18" spans="1:3">
      <c r="A18" s="1"/>
      <c r="C18" s="1"/>
    </row>
    <row r="19" spans="1:3">
      <c r="A19" s="1" t="s">
        <v>1272</v>
      </c>
      <c r="C19" s="1"/>
    </row>
    <row r="21" spans="1:3">
      <c r="A21" s="1" t="s">
        <v>1273</v>
      </c>
    </row>
    <row r="23" spans="1:3">
      <c r="A23" s="1" t="s">
        <v>1274</v>
      </c>
    </row>
    <row r="25" spans="1:3" ht="17.25">
      <c r="A25" s="1" t="s">
        <v>1265</v>
      </c>
    </row>
    <row r="26" spans="1:3">
      <c r="A26" s="1" t="s">
        <v>1840</v>
      </c>
    </row>
    <row r="28" spans="1:3">
      <c r="A28" s="1" t="s">
        <v>1267</v>
      </c>
    </row>
    <row r="30" spans="1:3">
      <c r="A30" s="3" t="s">
        <v>1506</v>
      </c>
    </row>
    <row r="31" spans="1:3">
      <c r="A31" s="3" t="s">
        <v>1507</v>
      </c>
    </row>
    <row r="33" spans="1:1">
      <c r="A33" s="1" t="s">
        <v>1517</v>
      </c>
    </row>
  </sheetData>
  <hyperlinks>
    <hyperlink ref="A3" r:id="rId1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V241"/>
  <sheetViews>
    <sheetView topLeftCell="A219" zoomScaleNormal="100" workbookViewId="0">
      <selection activeCell="A222" sqref="A222"/>
    </sheetView>
  </sheetViews>
  <sheetFormatPr defaultRowHeight="15"/>
  <cols>
    <col min="2" max="2" width="10" customWidth="1"/>
    <col min="6" max="6" width="10.85546875" customWidth="1"/>
    <col min="7" max="7" width="9.140625" customWidth="1"/>
  </cols>
  <sheetData>
    <row r="1" spans="1:22">
      <c r="A1" s="8" t="s">
        <v>1157</v>
      </c>
      <c r="D1" s="3" t="s">
        <v>1310</v>
      </c>
    </row>
    <row r="3" spans="1:22">
      <c r="A3" s="8" t="s">
        <v>1279</v>
      </c>
      <c r="E3" s="1"/>
      <c r="H3" s="1"/>
    </row>
    <row r="4" spans="1:22">
      <c r="A4" s="8"/>
      <c r="E4" s="1"/>
      <c r="H4" s="1"/>
    </row>
    <row r="5" spans="1:22">
      <c r="A5" s="8"/>
      <c r="E5" s="1"/>
      <c r="H5" s="1"/>
    </row>
    <row r="6" spans="1:22">
      <c r="A6" s="8"/>
      <c r="E6" s="1"/>
      <c r="H6" s="1"/>
    </row>
    <row r="7" spans="1:22">
      <c r="A7" s="8"/>
      <c r="E7" s="1"/>
      <c r="H7" s="1"/>
      <c r="L7" s="1" t="s">
        <v>1541</v>
      </c>
    </row>
    <row r="8" spans="1:22">
      <c r="A8" s="8"/>
      <c r="E8" s="1"/>
      <c r="H8" s="1"/>
    </row>
    <row r="9" spans="1:22">
      <c r="A9" s="8"/>
      <c r="E9" s="1"/>
      <c r="H9" s="1"/>
      <c r="V9" s="1"/>
    </row>
    <row r="10" spans="1:22">
      <c r="A10" s="8"/>
      <c r="E10" s="1"/>
      <c r="H10" s="1"/>
      <c r="L10" s="1"/>
      <c r="V10" s="1"/>
    </row>
    <row r="11" spans="1:22">
      <c r="A11" s="8"/>
      <c r="E11" s="1"/>
      <c r="H11" s="1"/>
      <c r="V11" s="1"/>
    </row>
    <row r="12" spans="1:22">
      <c r="A12" s="8"/>
      <c r="E12" s="1"/>
      <c r="H12" s="1"/>
    </row>
    <row r="13" spans="1:22">
      <c r="A13" s="8"/>
      <c r="E13" s="1"/>
      <c r="H13" s="1"/>
    </row>
    <row r="14" spans="1:22">
      <c r="A14" s="8"/>
      <c r="E14" s="1"/>
      <c r="H14" s="1"/>
    </row>
    <row r="15" spans="1:22">
      <c r="A15" s="8"/>
      <c r="E15" s="1"/>
      <c r="H15" s="1"/>
    </row>
    <row r="16" spans="1:22">
      <c r="A16" s="8"/>
      <c r="E16" s="1"/>
      <c r="H16" s="1"/>
    </row>
    <row r="17" spans="1:21">
      <c r="A17" s="8"/>
      <c r="E17" s="1"/>
      <c r="H17" s="1"/>
    </row>
    <row r="18" spans="1:21">
      <c r="A18" s="8"/>
      <c r="E18" s="1"/>
      <c r="H18" s="1"/>
    </row>
    <row r="19" spans="1:21">
      <c r="A19" s="8"/>
      <c r="E19" s="1" t="s">
        <v>1281</v>
      </c>
      <c r="H19" s="1" t="s">
        <v>1410</v>
      </c>
    </row>
    <row r="20" spans="1:21">
      <c r="D20" s="1" t="s">
        <v>846</v>
      </c>
      <c r="E20" s="1"/>
      <c r="F20" s="1" t="s">
        <v>1068</v>
      </c>
      <c r="H20" s="1" t="s">
        <v>1068</v>
      </c>
    </row>
    <row r="21" spans="1:21">
      <c r="A21" s="1"/>
      <c r="E21" s="1"/>
      <c r="H21" s="1"/>
    </row>
    <row r="22" spans="1:21">
      <c r="A22" s="1" t="s">
        <v>1288</v>
      </c>
      <c r="B22" s="21"/>
      <c r="D22" s="4" t="s">
        <v>1293</v>
      </c>
      <c r="F22" s="7" t="s">
        <v>1290</v>
      </c>
      <c r="H22" s="1" t="s">
        <v>1299</v>
      </c>
    </row>
    <row r="23" spans="1:21">
      <c r="A23" s="127" t="s">
        <v>1289</v>
      </c>
      <c r="B23" s="1"/>
      <c r="D23" s="4" t="s">
        <v>1294</v>
      </c>
      <c r="F23" s="7" t="s">
        <v>1291</v>
      </c>
      <c r="H23" s="1" t="s">
        <v>1291</v>
      </c>
    </row>
    <row r="24" spans="1:21">
      <c r="A24" s="1" t="s">
        <v>1295</v>
      </c>
      <c r="D24" s="1" t="s">
        <v>1304</v>
      </c>
      <c r="F24" s="19" t="s">
        <v>1300</v>
      </c>
      <c r="H24" s="1" t="s">
        <v>1292</v>
      </c>
      <c r="I24" s="1" t="s">
        <v>1319</v>
      </c>
    </row>
    <row r="25" spans="1:21">
      <c r="A25" s="1"/>
      <c r="D25" s="12" t="s">
        <v>1305</v>
      </c>
      <c r="F25" s="19"/>
      <c r="H25" s="1"/>
    </row>
    <row r="26" spans="1:21">
      <c r="A26" s="1"/>
      <c r="D26" s="1" t="s">
        <v>1297</v>
      </c>
      <c r="F26" s="19"/>
      <c r="G26" s="1"/>
    </row>
    <row r="27" spans="1:21">
      <c r="A27" s="1"/>
      <c r="D27" s="1" t="s">
        <v>1303</v>
      </c>
      <c r="F27" s="19"/>
      <c r="G27" s="1"/>
    </row>
    <row r="28" spans="1:21">
      <c r="A28" s="1" t="s">
        <v>1278</v>
      </c>
      <c r="B28" s="1"/>
      <c r="C28" s="1"/>
      <c r="U28" s="180"/>
    </row>
    <row r="29" spans="1:21">
      <c r="A29" s="1" t="s">
        <v>1277</v>
      </c>
      <c r="B29" s="1"/>
      <c r="C29" s="1" t="s">
        <v>1298</v>
      </c>
      <c r="D29" s="1" t="s">
        <v>1296</v>
      </c>
      <c r="U29" s="180"/>
    </row>
    <row r="30" spans="1:21">
      <c r="A30" s="1"/>
      <c r="B30" s="1"/>
      <c r="C30" s="1"/>
      <c r="D30" s="1"/>
      <c r="U30" s="180"/>
    </row>
    <row r="31" spans="1:21">
      <c r="A31" s="3" t="s">
        <v>1306</v>
      </c>
      <c r="B31" s="1"/>
      <c r="C31" s="1"/>
      <c r="D31" s="1"/>
      <c r="U31" s="180"/>
    </row>
    <row r="32" spans="1:21">
      <c r="A32" s="1" t="s">
        <v>1307</v>
      </c>
      <c r="B32" s="1"/>
      <c r="C32" s="1"/>
      <c r="D32" s="1"/>
      <c r="U32" s="180"/>
    </row>
    <row r="33" spans="1:21">
      <c r="A33" s="1" t="s">
        <v>1308</v>
      </c>
      <c r="U33" s="180"/>
    </row>
    <row r="34" spans="1:21">
      <c r="A34" s="1"/>
      <c r="U34" s="180"/>
    </row>
    <row r="35" spans="1:21">
      <c r="A35" s="1" t="s">
        <v>1315</v>
      </c>
      <c r="U35" s="180"/>
    </row>
    <row r="36" spans="1:21">
      <c r="A36" s="1"/>
      <c r="U36" s="180"/>
    </row>
    <row r="37" spans="1:21">
      <c r="A37" s="1" t="s">
        <v>20</v>
      </c>
      <c r="D37" s="3" t="s">
        <v>1316</v>
      </c>
      <c r="U37" s="180"/>
    </row>
    <row r="38" spans="1:21">
      <c r="A38" s="1"/>
      <c r="D38" s="128" t="s">
        <v>737</v>
      </c>
      <c r="U38" s="180"/>
    </row>
    <row r="39" spans="1:21">
      <c r="A39" s="36" t="s">
        <v>720</v>
      </c>
      <c r="U39" s="180"/>
    </row>
    <row r="40" spans="1:21">
      <c r="A40" s="1"/>
      <c r="U40" s="180"/>
    </row>
    <row r="41" spans="1:21">
      <c r="A41" s="1"/>
      <c r="U41" s="180"/>
    </row>
    <row r="42" spans="1:21">
      <c r="A42" s="1"/>
      <c r="H42" s="1" t="s">
        <v>1317</v>
      </c>
      <c r="U42" s="180"/>
    </row>
    <row r="43" spans="1:21">
      <c r="A43" s="1"/>
      <c r="H43" s="1"/>
      <c r="U43" s="180"/>
    </row>
    <row r="44" spans="1:21">
      <c r="H44" s="1"/>
      <c r="U44" s="180"/>
    </row>
    <row r="45" spans="1:21">
      <c r="A45" s="8" t="s">
        <v>1280</v>
      </c>
      <c r="U45" s="180"/>
    </row>
    <row r="46" spans="1:21">
      <c r="U46" s="180"/>
    </row>
    <row r="47" spans="1:21">
      <c r="F47" s="3" t="s">
        <v>1282</v>
      </c>
      <c r="H47" s="3" t="s">
        <v>1284</v>
      </c>
      <c r="U47" s="180"/>
    </row>
    <row r="48" spans="1:21">
      <c r="F48" s="3"/>
      <c r="U48" s="180"/>
    </row>
    <row r="49" spans="1:21">
      <c r="F49" s="1" t="s">
        <v>1301</v>
      </c>
      <c r="U49" s="180"/>
    </row>
    <row r="50" spans="1:21">
      <c r="F50" s="1" t="s">
        <v>1302</v>
      </c>
    </row>
    <row r="52" spans="1:21">
      <c r="F52" s="92" t="s">
        <v>1283</v>
      </c>
      <c r="H52" s="92" t="s">
        <v>1285</v>
      </c>
    </row>
    <row r="53" spans="1:21">
      <c r="F53" s="92"/>
      <c r="L53" s="1" t="s">
        <v>1287</v>
      </c>
    </row>
    <row r="54" spans="1:21">
      <c r="F54" s="1" t="s">
        <v>1286</v>
      </c>
    </row>
    <row r="56" spans="1:21">
      <c r="A56" s="1" t="s">
        <v>1309</v>
      </c>
    </row>
    <row r="57" spans="1:21">
      <c r="A57" s="1" t="s">
        <v>1841</v>
      </c>
    </row>
    <row r="58" spans="1:21">
      <c r="A58" s="1" t="s">
        <v>1311</v>
      </c>
    </row>
    <row r="59" spans="1:21">
      <c r="A59" s="1" t="s">
        <v>1520</v>
      </c>
    </row>
    <row r="61" spans="1:21">
      <c r="A61" s="8" t="s">
        <v>1312</v>
      </c>
    </row>
    <row r="63" spans="1:21">
      <c r="A63" s="1" t="s">
        <v>1313</v>
      </c>
    </row>
    <row r="64" spans="1:21">
      <c r="A64" s="1"/>
    </row>
    <row r="65" spans="1:10" ht="18.75">
      <c r="A65" s="1" t="s">
        <v>1318</v>
      </c>
      <c r="G65" s="1" t="s">
        <v>1328</v>
      </c>
      <c r="J65" s="1" t="s">
        <v>1339</v>
      </c>
    </row>
    <row r="66" spans="1:10">
      <c r="A66" s="1"/>
    </row>
    <row r="67" spans="1:10">
      <c r="A67" s="1" t="s">
        <v>1314</v>
      </c>
    </row>
    <row r="68" spans="1:10" ht="18">
      <c r="A68" s="1" t="s">
        <v>1329</v>
      </c>
    </row>
    <row r="70" spans="1:10">
      <c r="A70" s="1" t="s">
        <v>1331</v>
      </c>
    </row>
    <row r="71" spans="1:10">
      <c r="A71" s="1" t="s">
        <v>1332</v>
      </c>
    </row>
    <row r="72" spans="1:10">
      <c r="A72" s="1" t="s">
        <v>1333</v>
      </c>
    </row>
    <row r="74" spans="1:10">
      <c r="A74" s="1" t="s">
        <v>1327</v>
      </c>
    </row>
    <row r="75" spans="1:10">
      <c r="A75" s="1" t="s">
        <v>1330</v>
      </c>
    </row>
    <row r="77" spans="1:10">
      <c r="A77" s="1" t="s">
        <v>20</v>
      </c>
    </row>
    <row r="78" spans="1:10">
      <c r="D78" s="3" t="s">
        <v>1325</v>
      </c>
    </row>
    <row r="80" spans="1:10" ht="18.75">
      <c r="E80" s="3" t="s">
        <v>1326</v>
      </c>
    </row>
    <row r="83" spans="1:12">
      <c r="D83" s="3" t="s">
        <v>885</v>
      </c>
    </row>
    <row r="85" spans="1:12">
      <c r="A85" s="1" t="s">
        <v>1334</v>
      </c>
    </row>
    <row r="87" spans="1:12">
      <c r="A87" s="1" t="s">
        <v>1842</v>
      </c>
    </row>
    <row r="88" spans="1:12">
      <c r="A88" s="1" t="s">
        <v>1335</v>
      </c>
    </row>
    <row r="91" spans="1:12">
      <c r="A91" s="8" t="s">
        <v>1336</v>
      </c>
      <c r="D91" s="1" t="s">
        <v>1337</v>
      </c>
    </row>
    <row r="93" spans="1:12" ht="18.75">
      <c r="A93" s="1" t="s">
        <v>1338</v>
      </c>
      <c r="K93" s="1" t="s">
        <v>1340</v>
      </c>
      <c r="L93" s="1" t="s">
        <v>1341</v>
      </c>
    </row>
    <row r="95" spans="1:12">
      <c r="A95" s="1" t="s">
        <v>1843</v>
      </c>
    </row>
    <row r="96" spans="1:12">
      <c r="A96" s="1" t="s">
        <v>1844</v>
      </c>
    </row>
    <row r="98" spans="1:8">
      <c r="A98" s="8" t="s">
        <v>1342</v>
      </c>
      <c r="E98" s="1" t="s">
        <v>1343</v>
      </c>
    </row>
    <row r="100" spans="1:8" ht="18">
      <c r="A100" s="1" t="s">
        <v>1345</v>
      </c>
      <c r="D100" s="1" t="s">
        <v>1346</v>
      </c>
      <c r="E100" s="1" t="s">
        <v>1344</v>
      </c>
      <c r="H100" s="1"/>
    </row>
    <row r="101" spans="1:8">
      <c r="A101" s="1"/>
      <c r="D101" s="1"/>
      <c r="E101" s="1"/>
      <c r="H101" s="1"/>
    </row>
    <row r="102" spans="1:8" ht="18">
      <c r="A102" s="1" t="s">
        <v>1365</v>
      </c>
      <c r="D102" s="1"/>
      <c r="E102" s="1"/>
      <c r="H102" s="1"/>
    </row>
    <row r="103" spans="1:8">
      <c r="A103" s="1"/>
      <c r="D103" s="1"/>
      <c r="E103" s="1"/>
      <c r="H103" s="1"/>
    </row>
    <row r="104" spans="1:8">
      <c r="A104" s="3" t="s">
        <v>1518</v>
      </c>
      <c r="D104" s="1"/>
      <c r="E104" s="1"/>
      <c r="H104" s="1"/>
    </row>
    <row r="105" spans="1:8">
      <c r="A105" s="3" t="s">
        <v>1519</v>
      </c>
      <c r="D105" s="1"/>
      <c r="E105" s="1"/>
      <c r="H105" s="1"/>
    </row>
    <row r="106" spans="1:8">
      <c r="A106" s="1"/>
      <c r="D106" s="1"/>
      <c r="E106" s="1"/>
      <c r="H106" s="1"/>
    </row>
    <row r="107" spans="1:8">
      <c r="A107" s="8" t="s">
        <v>1359</v>
      </c>
      <c r="C107" s="1" t="s">
        <v>1361</v>
      </c>
      <c r="D107" s="1"/>
      <c r="E107" s="1"/>
      <c r="H107" s="1"/>
    </row>
    <row r="109" spans="1:8" ht="18.75">
      <c r="A109" s="1" t="s">
        <v>1404</v>
      </c>
      <c r="E109" s="1" t="s">
        <v>1348</v>
      </c>
    </row>
    <row r="111" spans="1:8" ht="18.75">
      <c r="C111" s="1" t="s">
        <v>1347</v>
      </c>
      <c r="D111" s="1"/>
      <c r="E111" s="1" t="s">
        <v>1349</v>
      </c>
      <c r="F111" s="1"/>
      <c r="G111" s="1"/>
    </row>
    <row r="112" spans="1:8">
      <c r="C112" s="1"/>
      <c r="D112" s="1"/>
      <c r="E112" s="1"/>
      <c r="F112" s="1"/>
      <c r="G112" s="1"/>
    </row>
    <row r="113" spans="1:9" ht="18.75">
      <c r="C113" s="1" t="s">
        <v>1371</v>
      </c>
      <c r="D113" s="1"/>
      <c r="E113" s="1" t="s">
        <v>1351</v>
      </c>
      <c r="F113" s="1"/>
      <c r="G113" s="1"/>
    </row>
    <row r="114" spans="1:9">
      <c r="C114" s="1"/>
      <c r="D114" s="1"/>
      <c r="E114" s="1"/>
      <c r="F114" s="1"/>
      <c r="G114" s="1"/>
    </row>
    <row r="115" spans="1:9" ht="18.75">
      <c r="C115" s="1" t="s">
        <v>1350</v>
      </c>
      <c r="D115" s="1"/>
      <c r="E115" s="1" t="s">
        <v>1352</v>
      </c>
      <c r="F115" s="1"/>
      <c r="G115" s="1"/>
    </row>
    <row r="116" spans="1:9">
      <c r="C116" s="1"/>
      <c r="D116" s="1"/>
      <c r="E116" s="1"/>
      <c r="F116" s="1"/>
      <c r="G116" s="1"/>
    </row>
    <row r="117" spans="1:9" ht="18">
      <c r="A117" s="1" t="s">
        <v>1403</v>
      </c>
      <c r="C117" s="1"/>
      <c r="D117" s="1"/>
      <c r="E117" s="1"/>
      <c r="F117" s="1"/>
      <c r="G117" s="1"/>
    </row>
    <row r="118" spans="1:9">
      <c r="C118" s="1"/>
      <c r="D118" s="1"/>
      <c r="E118" s="1"/>
      <c r="F118" s="1"/>
      <c r="G118" s="1"/>
    </row>
    <row r="119" spans="1:9">
      <c r="A119" s="146" t="s">
        <v>1666</v>
      </c>
      <c r="B119" s="8" t="s">
        <v>1368</v>
      </c>
      <c r="D119" s="1"/>
      <c r="E119" s="1" t="s">
        <v>1374</v>
      </c>
      <c r="F119" s="1"/>
    </row>
    <row r="120" spans="1:9">
      <c r="A120" s="106"/>
      <c r="B120" s="8"/>
      <c r="D120" s="1"/>
      <c r="E120" s="1"/>
      <c r="F120" s="1"/>
    </row>
    <row r="121" spans="1:9" ht="18.75">
      <c r="A121" s="1" t="s">
        <v>1370</v>
      </c>
      <c r="C121" s="1"/>
      <c r="E121" s="1"/>
      <c r="F121" s="1"/>
    </row>
    <row r="122" spans="1:9" ht="18.75">
      <c r="A122" s="1" t="s">
        <v>1372</v>
      </c>
      <c r="C122" s="1"/>
      <c r="E122" s="1"/>
      <c r="F122" s="1"/>
      <c r="G122" s="1" t="s">
        <v>1373</v>
      </c>
    </row>
    <row r="123" spans="1:9">
      <c r="G123" s="1"/>
    </row>
    <row r="124" spans="1:9" ht="18">
      <c r="A124" s="1" t="s">
        <v>1845</v>
      </c>
      <c r="C124" s="1"/>
      <c r="D124" s="1"/>
      <c r="F124" s="1"/>
      <c r="G124" s="1"/>
    </row>
    <row r="125" spans="1:9" ht="18.75">
      <c r="A125" s="1" t="s">
        <v>1846</v>
      </c>
      <c r="C125" s="1"/>
      <c r="D125" s="1"/>
      <c r="G125" s="1" t="s">
        <v>1369</v>
      </c>
    </row>
    <row r="126" spans="1:9" ht="18.75">
      <c r="A126" s="1" t="s">
        <v>1382</v>
      </c>
      <c r="C126" s="1"/>
      <c r="D126" s="1"/>
      <c r="E126" s="1" t="s">
        <v>1381</v>
      </c>
      <c r="G126" s="1"/>
      <c r="I126" s="1" t="s">
        <v>1411</v>
      </c>
    </row>
    <row r="127" spans="1:9">
      <c r="C127" s="1"/>
      <c r="D127" s="1"/>
      <c r="E127" s="1"/>
      <c r="F127" s="1"/>
      <c r="G127" s="1"/>
    </row>
    <row r="128" spans="1:9">
      <c r="C128" s="1"/>
      <c r="D128" s="1"/>
      <c r="E128" s="1"/>
      <c r="F128" s="1"/>
      <c r="G128" s="1"/>
    </row>
    <row r="129" spans="1:8">
      <c r="A129" s="8" t="s">
        <v>1360</v>
      </c>
      <c r="B129" s="1" t="s">
        <v>1386</v>
      </c>
      <c r="C129" s="1"/>
      <c r="D129" s="1"/>
      <c r="E129" s="1"/>
      <c r="F129" s="1"/>
      <c r="G129" s="1"/>
    </row>
    <row r="130" spans="1:8">
      <c r="A130" s="8"/>
      <c r="B130" s="1"/>
      <c r="C130" s="1"/>
      <c r="D130" s="1"/>
      <c r="E130" s="1"/>
      <c r="F130" s="1"/>
      <c r="G130" s="1"/>
    </row>
    <row r="131" spans="1:8">
      <c r="A131" s="137" t="s">
        <v>1642</v>
      </c>
      <c r="B131" s="1" t="s">
        <v>1643</v>
      </c>
      <c r="C131" s="1"/>
      <c r="D131" s="1"/>
      <c r="E131" s="1"/>
      <c r="F131" s="1"/>
      <c r="G131" s="1"/>
    </row>
    <row r="133" spans="1:8">
      <c r="A133" s="146" t="s">
        <v>1632</v>
      </c>
      <c r="B133" s="1" t="s">
        <v>1633</v>
      </c>
      <c r="C133" s="1"/>
      <c r="D133" s="1"/>
      <c r="E133" s="1"/>
      <c r="F133" s="1"/>
      <c r="G133" s="1"/>
    </row>
    <row r="134" spans="1:8">
      <c r="A134" s="140" t="s">
        <v>1669</v>
      </c>
      <c r="B134" s="1" t="s">
        <v>1670</v>
      </c>
      <c r="C134" s="1"/>
      <c r="D134" s="1"/>
      <c r="E134" s="1"/>
      <c r="F134" s="1"/>
      <c r="G134" s="1"/>
    </row>
    <row r="135" spans="1:8" s="149" customFormat="1">
      <c r="A135" s="139" t="s">
        <v>1673</v>
      </c>
      <c r="B135" s="125" t="s">
        <v>1674</v>
      </c>
      <c r="C135" s="125"/>
      <c r="D135" s="125"/>
      <c r="E135" s="125"/>
      <c r="F135" s="150"/>
      <c r="G135" s="125"/>
    </row>
    <row r="136" spans="1:8">
      <c r="A136" s="147" t="s">
        <v>1628</v>
      </c>
      <c r="B136" s="1" t="s">
        <v>1644</v>
      </c>
      <c r="C136" s="1"/>
      <c r="D136" s="1"/>
      <c r="E136" s="1"/>
      <c r="F136" s="1"/>
      <c r="G136" s="1"/>
    </row>
    <row r="137" spans="1:8">
      <c r="A137" s="124"/>
      <c r="C137" s="1"/>
      <c r="D137" s="1"/>
      <c r="E137" s="1"/>
      <c r="F137" s="1"/>
      <c r="G137" s="1"/>
    </row>
    <row r="138" spans="1:8">
      <c r="A138" s="124"/>
      <c r="C138" s="1"/>
      <c r="D138" s="1"/>
      <c r="E138" s="1"/>
      <c r="F138" s="1"/>
      <c r="G138" s="1"/>
    </row>
    <row r="139" spans="1:8">
      <c r="A139" s="125" t="s">
        <v>1521</v>
      </c>
      <c r="B139" s="1"/>
      <c r="C139" s="1"/>
      <c r="D139" s="1"/>
      <c r="E139" s="1"/>
      <c r="F139" s="1"/>
      <c r="G139" s="1"/>
    </row>
    <row r="140" spans="1:8">
      <c r="A140" s="131"/>
      <c r="B140" s="1"/>
      <c r="C140" s="1"/>
      <c r="D140" s="1"/>
      <c r="E140" s="1"/>
      <c r="F140" s="1"/>
      <c r="G140" s="1"/>
    </row>
    <row r="141" spans="1:8" ht="18.75">
      <c r="A141" s="1" t="s">
        <v>1671</v>
      </c>
      <c r="B141" s="1"/>
      <c r="C141" s="1"/>
      <c r="D141" s="1"/>
      <c r="E141" s="1"/>
      <c r="H141" s="1" t="s">
        <v>1353</v>
      </c>
    </row>
    <row r="142" spans="1:8">
      <c r="A142" s="1" t="s">
        <v>1405</v>
      </c>
      <c r="B142" s="1"/>
      <c r="C142" s="1"/>
      <c r="D142" s="1"/>
      <c r="E142" s="1"/>
      <c r="F142" s="1"/>
    </row>
    <row r="144" spans="1:8" ht="18.75">
      <c r="A144" s="1" t="s">
        <v>1406</v>
      </c>
    </row>
    <row r="145" spans="1:7">
      <c r="A145" s="1"/>
    </row>
    <row r="146" spans="1:7">
      <c r="A146" s="1" t="s">
        <v>1354</v>
      </c>
    </row>
    <row r="147" spans="1:7" ht="18">
      <c r="A147" s="1" t="s">
        <v>1356</v>
      </c>
    </row>
    <row r="148" spans="1:7" ht="18">
      <c r="A148" s="1" t="s">
        <v>1357</v>
      </c>
    </row>
    <row r="149" spans="1:7">
      <c r="A149" s="1" t="s">
        <v>1355</v>
      </c>
    </row>
    <row r="150" spans="1:7" ht="18">
      <c r="A150" s="1" t="s">
        <v>1358</v>
      </c>
    </row>
    <row r="151" spans="1:7">
      <c r="A151" s="12" t="s">
        <v>1362</v>
      </c>
    </row>
    <row r="152" spans="1:7" ht="17.25">
      <c r="A152" s="1" t="s">
        <v>1367</v>
      </c>
    </row>
    <row r="154" spans="1:7" ht="17.25">
      <c r="A154" s="1" t="s">
        <v>1366</v>
      </c>
    </row>
    <row r="156" spans="1:7">
      <c r="A156" s="1" t="s">
        <v>1363</v>
      </c>
    </row>
    <row r="157" spans="1:7">
      <c r="A157" s="1" t="s">
        <v>1364</v>
      </c>
    </row>
    <row r="159" spans="1:7">
      <c r="F159" s="1"/>
      <c r="G159" s="1"/>
    </row>
    <row r="160" spans="1:7">
      <c r="A160" s="148" t="s">
        <v>1645</v>
      </c>
      <c r="B160" s="8" t="s">
        <v>1630</v>
      </c>
      <c r="D160" s="1"/>
      <c r="E160" s="1" t="s">
        <v>1388</v>
      </c>
      <c r="F160" s="1"/>
      <c r="G160" s="1"/>
    </row>
    <row r="161" spans="1:12">
      <c r="A161" s="146" t="s">
        <v>1629</v>
      </c>
      <c r="B161" s="58" t="s">
        <v>1847</v>
      </c>
      <c r="C161" s="58"/>
      <c r="D161" s="58"/>
      <c r="E161" s="1"/>
      <c r="F161" s="1"/>
      <c r="G161" s="1"/>
    </row>
    <row r="162" spans="1:12">
      <c r="C162" s="1"/>
      <c r="D162" s="1"/>
      <c r="E162" s="1"/>
      <c r="F162" s="1"/>
      <c r="G162" s="1"/>
    </row>
    <row r="163" spans="1:12">
      <c r="C163" s="1"/>
      <c r="D163" s="1" t="s">
        <v>1389</v>
      </c>
      <c r="E163" s="1"/>
      <c r="G163" s="1"/>
    </row>
    <row r="164" spans="1:12">
      <c r="C164" s="1"/>
      <c r="D164" s="1" t="s">
        <v>1394</v>
      </c>
    </row>
    <row r="165" spans="1:12">
      <c r="C165" s="1"/>
      <c r="D165" s="1" t="s">
        <v>1395</v>
      </c>
      <c r="E165" s="1"/>
      <c r="F165" s="1"/>
      <c r="G165" s="1"/>
    </row>
    <row r="166" spans="1:12">
      <c r="B166" s="1" t="s">
        <v>1385</v>
      </c>
      <c r="C166" s="1"/>
      <c r="D166" s="1" t="s">
        <v>1390</v>
      </c>
      <c r="F166" s="1"/>
      <c r="G166" s="1"/>
    </row>
    <row r="167" spans="1:12">
      <c r="B167" s="1" t="s">
        <v>1377</v>
      </c>
      <c r="C167" s="1"/>
      <c r="D167" s="1"/>
      <c r="F167" s="1"/>
      <c r="H167" s="1"/>
      <c r="I167" s="1"/>
    </row>
    <row r="168" spans="1:12">
      <c r="C168" s="1"/>
      <c r="D168" s="1"/>
      <c r="F168" s="1"/>
      <c r="G168" s="1" t="s">
        <v>1393</v>
      </c>
      <c r="H168" s="1"/>
      <c r="I168" s="1"/>
      <c r="L168" s="1"/>
    </row>
    <row r="169" spans="1:12" ht="17.25">
      <c r="C169" s="1"/>
      <c r="D169" s="1"/>
      <c r="E169" s="1"/>
      <c r="F169" s="1"/>
      <c r="G169" s="1" t="s">
        <v>1391</v>
      </c>
    </row>
    <row r="170" spans="1:12">
      <c r="A170" s="1" t="s">
        <v>1375</v>
      </c>
      <c r="C170" s="1"/>
      <c r="D170" s="1" t="s">
        <v>1378</v>
      </c>
      <c r="E170" s="1"/>
      <c r="F170" s="1"/>
      <c r="G170" s="1" t="s">
        <v>1407</v>
      </c>
    </row>
    <row r="171" spans="1:12">
      <c r="A171" s="1" t="s">
        <v>20</v>
      </c>
      <c r="C171" s="1"/>
      <c r="D171" s="1" t="s">
        <v>1384</v>
      </c>
      <c r="E171" s="1"/>
      <c r="F171" s="1"/>
      <c r="G171" s="1" t="s">
        <v>1392</v>
      </c>
    </row>
    <row r="172" spans="1:12">
      <c r="C172" s="1"/>
      <c r="D172" s="1" t="s">
        <v>1383</v>
      </c>
      <c r="E172" s="1"/>
      <c r="F172" s="1"/>
      <c r="G172" s="1" t="s">
        <v>1396</v>
      </c>
    </row>
    <row r="173" spans="1:12" ht="18">
      <c r="B173" s="123" t="s">
        <v>1387</v>
      </c>
      <c r="C173" s="3" t="s">
        <v>1376</v>
      </c>
      <c r="D173" s="1" t="s">
        <v>1379</v>
      </c>
      <c r="E173" s="1"/>
      <c r="F173" s="1"/>
      <c r="G173" s="1" t="s">
        <v>1466</v>
      </c>
    </row>
    <row r="174" spans="1:12">
      <c r="C174" s="1"/>
      <c r="D174" s="1" t="s">
        <v>1380</v>
      </c>
      <c r="E174" s="1"/>
      <c r="F174" s="1"/>
      <c r="G174" s="1" t="s">
        <v>1467</v>
      </c>
    </row>
    <row r="175" spans="1:12">
      <c r="C175" s="1"/>
      <c r="D175" s="1"/>
      <c r="E175" s="1"/>
      <c r="F175" s="1"/>
    </row>
    <row r="177" spans="1:15">
      <c r="A177" s="1" t="s">
        <v>1397</v>
      </c>
    </row>
    <row r="178" spans="1:15">
      <c r="A178" s="1" t="s">
        <v>1400</v>
      </c>
      <c r="B178" s="1"/>
      <c r="D178" s="1"/>
      <c r="E178" s="1"/>
    </row>
    <row r="179" spans="1:15" ht="18.75">
      <c r="A179" s="1" t="s">
        <v>1401</v>
      </c>
      <c r="B179" s="1" t="s">
        <v>1398</v>
      </c>
      <c r="D179" s="1" t="s">
        <v>1399</v>
      </c>
      <c r="F179" s="1" t="s">
        <v>1402</v>
      </c>
    </row>
    <row r="181" spans="1:15">
      <c r="A181" s="1"/>
    </row>
    <row r="182" spans="1:15">
      <c r="A182" s="1" t="s">
        <v>1740</v>
      </c>
    </row>
    <row r="183" spans="1:15">
      <c r="A183" s="1"/>
    </row>
    <row r="184" spans="1:15">
      <c r="A184" s="1" t="s">
        <v>1631</v>
      </c>
    </row>
    <row r="185" spans="1:15">
      <c r="A185" s="1"/>
      <c r="O185" s="1"/>
    </row>
    <row r="186" spans="1:15">
      <c r="C186" s="1"/>
      <c r="D186" s="1" t="s">
        <v>1848</v>
      </c>
    </row>
    <row r="187" spans="1:15">
      <c r="C187" s="1"/>
    </row>
    <row r="188" spans="1:15">
      <c r="B188" s="1" t="s">
        <v>1385</v>
      </c>
      <c r="C188" s="1"/>
      <c r="D188" s="1" t="s">
        <v>1731</v>
      </c>
    </row>
    <row r="189" spans="1:15">
      <c r="B189" s="1" t="s">
        <v>1377</v>
      </c>
      <c r="C189" s="1"/>
    </row>
    <row r="190" spans="1:15" ht="18.75">
      <c r="D190" s="2" t="s">
        <v>1727</v>
      </c>
      <c r="H190" s="12" t="s">
        <v>1728</v>
      </c>
      <c r="J190" s="12" t="s">
        <v>1729</v>
      </c>
    </row>
    <row r="192" spans="1:15" ht="18.75">
      <c r="A192" s="1"/>
      <c r="D192" s="12" t="s">
        <v>1732</v>
      </c>
      <c r="H192" s="1" t="s">
        <v>1772</v>
      </c>
    </row>
    <row r="193" spans="1:9">
      <c r="A193" s="1"/>
      <c r="C193" s="1"/>
    </row>
    <row r="194" spans="1:9" ht="18.75">
      <c r="B194" s="1" t="s">
        <v>606</v>
      </c>
      <c r="C194" s="1"/>
      <c r="D194" s="1" t="s">
        <v>1730</v>
      </c>
      <c r="E194" s="1" t="s">
        <v>1849</v>
      </c>
      <c r="F194" s="1"/>
      <c r="G194" s="1"/>
      <c r="H194" s="1"/>
      <c r="I194" s="1"/>
    </row>
    <row r="195" spans="1:9">
      <c r="B195" s="155"/>
      <c r="C195" s="3"/>
    </row>
    <row r="196" spans="1:9">
      <c r="C196" s="1"/>
      <c r="D196" s="1" t="s">
        <v>1739</v>
      </c>
    </row>
    <row r="197" spans="1:9">
      <c r="B197" s="32" t="s">
        <v>1726</v>
      </c>
    </row>
    <row r="199" spans="1:9" ht="18.75">
      <c r="A199" s="1" t="s">
        <v>1850</v>
      </c>
      <c r="B199" s="1"/>
      <c r="D199" s="1"/>
      <c r="F199" s="1"/>
    </row>
    <row r="200" spans="1:9">
      <c r="A200" s="1" t="s">
        <v>1408</v>
      </c>
      <c r="B200" s="1"/>
      <c r="D200" s="1"/>
      <c r="F200" s="1"/>
    </row>
    <row r="201" spans="1:9">
      <c r="A201" s="1" t="s">
        <v>1409</v>
      </c>
    </row>
    <row r="202" spans="1:9" ht="17.25">
      <c r="A202" s="1" t="s">
        <v>1414</v>
      </c>
    </row>
    <row r="204" spans="1:9">
      <c r="A204" s="1" t="s">
        <v>1851</v>
      </c>
      <c r="B204" s="1"/>
      <c r="C204" s="1"/>
      <c r="D204" s="1"/>
      <c r="E204" s="1"/>
      <c r="I204" s="3"/>
    </row>
    <row r="205" spans="1:9">
      <c r="A205" s="1"/>
      <c r="B205" s="1"/>
      <c r="C205" s="1"/>
      <c r="D205" s="1"/>
      <c r="E205" s="1"/>
    </row>
    <row r="206" spans="1:9">
      <c r="A206" s="1" t="s">
        <v>1733</v>
      </c>
      <c r="B206" s="1"/>
      <c r="C206" s="1"/>
      <c r="D206" s="1"/>
      <c r="E206" s="1"/>
    </row>
    <row r="207" spans="1:9">
      <c r="A207" s="1"/>
      <c r="B207" s="1"/>
      <c r="C207" s="1"/>
      <c r="D207" s="1"/>
      <c r="F207" s="1" t="s">
        <v>1734</v>
      </c>
    </row>
    <row r="208" spans="1:9">
      <c r="A208" s="1" t="s">
        <v>1735</v>
      </c>
      <c r="B208" s="1"/>
      <c r="C208" s="1"/>
      <c r="D208" s="1"/>
      <c r="E208" s="1"/>
    </row>
    <row r="210" spans="1:5">
      <c r="A210" s="1" t="s">
        <v>1736</v>
      </c>
    </row>
    <row r="211" spans="1:5">
      <c r="A211" s="1"/>
    </row>
    <row r="212" spans="1:5">
      <c r="A212" s="1" t="s">
        <v>1737</v>
      </c>
    </row>
    <row r="213" spans="1:5">
      <c r="A213" s="1"/>
    </row>
    <row r="214" spans="1:5" ht="17.25">
      <c r="A214" s="1" t="s">
        <v>1738</v>
      </c>
    </row>
    <row r="215" spans="1:5">
      <c r="A215" s="1"/>
    </row>
    <row r="216" spans="1:5">
      <c r="A216" s="1" t="s">
        <v>1465</v>
      </c>
    </row>
    <row r="217" spans="1:5">
      <c r="A217" s="1" t="s">
        <v>1852</v>
      </c>
    </row>
    <row r="218" spans="1:5">
      <c r="A218" s="1" t="s">
        <v>1767</v>
      </c>
    </row>
    <row r="219" spans="1:5">
      <c r="A219" s="1" t="s">
        <v>1766</v>
      </c>
    </row>
    <row r="222" spans="1:5">
      <c r="A222" s="146" t="s">
        <v>1741</v>
      </c>
      <c r="B222" s="8" t="s">
        <v>1428</v>
      </c>
      <c r="E222" s="3" t="s">
        <v>174</v>
      </c>
    </row>
    <row r="223" spans="1:5">
      <c r="A223" s="1"/>
    </row>
    <row r="224" spans="1:5">
      <c r="A224" s="1"/>
    </row>
    <row r="225" spans="1:4">
      <c r="A225" s="1"/>
      <c r="D225" s="1" t="s">
        <v>1429</v>
      </c>
    </row>
    <row r="226" spans="1:4">
      <c r="A226" s="1"/>
      <c r="D226" s="1" t="s">
        <v>1430</v>
      </c>
    </row>
    <row r="227" spans="1:4">
      <c r="A227" s="1"/>
    </row>
    <row r="228" spans="1:4">
      <c r="A228" s="1"/>
      <c r="D228" s="1"/>
    </row>
    <row r="229" spans="1:4">
      <c r="A229" s="1"/>
    </row>
    <row r="230" spans="1:4">
      <c r="A230" s="1"/>
    </row>
    <row r="231" spans="1:4">
      <c r="A231" s="1"/>
    </row>
    <row r="232" spans="1:4">
      <c r="A232" s="1"/>
    </row>
    <row r="233" spans="1:4">
      <c r="A233" s="1"/>
    </row>
    <row r="234" spans="1:4">
      <c r="A234" s="1"/>
    </row>
    <row r="235" spans="1:4">
      <c r="A235" s="1"/>
    </row>
    <row r="236" spans="1:4">
      <c r="A236" s="1"/>
    </row>
    <row r="237" spans="1:4">
      <c r="A237" s="1"/>
    </row>
    <row r="239" spans="1:4">
      <c r="A239" s="8" t="s">
        <v>1412</v>
      </c>
    </row>
    <row r="241" spans="1:1">
      <c r="A241" s="1" t="s">
        <v>1413</v>
      </c>
    </row>
  </sheetData>
  <mergeCells count="1">
    <mergeCell ref="U28:U49"/>
  </mergeCells>
  <hyperlinks>
    <hyperlink ref="A136" r:id="rId1"/>
    <hyperlink ref="A161" r:id="rId2"/>
    <hyperlink ref="A133" r:id="rId3"/>
    <hyperlink ref="A131" r:id="rId4"/>
    <hyperlink ref="A160" r:id="rId5"/>
    <hyperlink ref="A119" r:id="rId6"/>
    <hyperlink ref="A134" r:id="rId7"/>
    <hyperlink ref="A135" r:id="rId8"/>
    <hyperlink ref="A222" r:id="rId9"/>
  </hyperlinks>
  <pageMargins left="0.7" right="0.7" top="0.75" bottom="0.75" header="0.3" footer="0.3"/>
  <pageSetup paperSize="9" orientation="portrait" verticalDpi="0" r:id="rId10"/>
  <drawing r:id="rId1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M191"/>
  <sheetViews>
    <sheetView workbookViewId="0">
      <selection activeCell="A159" sqref="A159"/>
    </sheetView>
  </sheetViews>
  <sheetFormatPr defaultRowHeight="15"/>
  <sheetData>
    <row r="1" spans="1:10">
      <c r="A1" s="8" t="s">
        <v>1322</v>
      </c>
    </row>
    <row r="2" spans="1:10">
      <c r="A2" s="1"/>
    </row>
    <row r="3" spans="1:10">
      <c r="A3" s="1" t="s">
        <v>1419</v>
      </c>
    </row>
    <row r="4" spans="1:10">
      <c r="A4" s="1"/>
      <c r="H4" s="1"/>
    </row>
    <row r="5" spans="1:10">
      <c r="A5" s="1" t="s">
        <v>1418</v>
      </c>
      <c r="B5" s="1"/>
      <c r="D5" s="1" t="s">
        <v>1320</v>
      </c>
      <c r="H5" s="1"/>
    </row>
    <row r="6" spans="1:10">
      <c r="A6" s="1"/>
      <c r="B6" s="1"/>
      <c r="D6" s="1"/>
      <c r="H6" s="1"/>
    </row>
    <row r="7" spans="1:10">
      <c r="A7" s="1" t="s">
        <v>1422</v>
      </c>
      <c r="B7" s="1"/>
      <c r="D7" s="1"/>
      <c r="H7" s="1"/>
    </row>
    <row r="8" spans="1:10">
      <c r="A8" s="1" t="s">
        <v>1423</v>
      </c>
      <c r="B8" s="1"/>
      <c r="D8" s="1"/>
      <c r="H8" s="1"/>
    </row>
    <row r="9" spans="1:10">
      <c r="H9" s="1"/>
    </row>
    <row r="10" spans="1:10">
      <c r="A10" s="1" t="s">
        <v>1417</v>
      </c>
      <c r="H10" s="1"/>
    </row>
    <row r="11" spans="1:10">
      <c r="A11" s="1" t="s">
        <v>1420</v>
      </c>
      <c r="H11" s="1"/>
    </row>
    <row r="12" spans="1:10">
      <c r="A12" s="1" t="s">
        <v>1421</v>
      </c>
      <c r="F12" s="1" t="s">
        <v>1424</v>
      </c>
      <c r="H12" s="1"/>
      <c r="I12" s="1"/>
      <c r="J12" s="1"/>
    </row>
    <row r="13" spans="1:10">
      <c r="H13" s="1"/>
    </row>
    <row r="14" spans="1:10">
      <c r="A14" s="1" t="s">
        <v>1425</v>
      </c>
    </row>
    <row r="16" spans="1:10">
      <c r="A16" s="1" t="s">
        <v>1415</v>
      </c>
    </row>
    <row r="18" spans="1:6">
      <c r="A18" s="1" t="s">
        <v>1416</v>
      </c>
    </row>
    <row r="19" spans="1:6">
      <c r="A19" s="1"/>
      <c r="F19" s="1"/>
    </row>
    <row r="20" spans="1:6">
      <c r="A20" s="8" t="s">
        <v>1426</v>
      </c>
    </row>
    <row r="22" spans="1:6">
      <c r="A22" s="1" t="s">
        <v>1323</v>
      </c>
    </row>
    <row r="23" spans="1:6">
      <c r="A23" s="1" t="s">
        <v>1321</v>
      </c>
      <c r="D23" s="1" t="s">
        <v>1324</v>
      </c>
    </row>
    <row r="24" spans="1:6">
      <c r="A24" s="1"/>
    </row>
    <row r="25" spans="1:6">
      <c r="A25" s="1"/>
    </row>
    <row r="26" spans="1:6">
      <c r="A26" s="8" t="s">
        <v>1427</v>
      </c>
    </row>
    <row r="27" spans="1:6">
      <c r="A27" s="8"/>
    </row>
    <row r="28" spans="1:6">
      <c r="A28" s="1" t="s">
        <v>1441</v>
      </c>
    </row>
    <row r="29" spans="1:6">
      <c r="A29" s="1"/>
    </row>
    <row r="30" spans="1:6">
      <c r="A30" s="1" t="s">
        <v>1442</v>
      </c>
      <c r="D30" s="1" t="s">
        <v>1444</v>
      </c>
    </row>
    <row r="31" spans="1:6">
      <c r="A31" s="8"/>
    </row>
    <row r="32" spans="1:6">
      <c r="A32" s="1" t="s">
        <v>1443</v>
      </c>
    </row>
    <row r="33" spans="1:10">
      <c r="A33" s="8"/>
    </row>
    <row r="34" spans="1:10">
      <c r="A34" s="1" t="s">
        <v>1433</v>
      </c>
      <c r="C34" s="1" t="s">
        <v>1434</v>
      </c>
      <c r="D34" s="1"/>
      <c r="E34" s="1"/>
      <c r="F34" s="1"/>
      <c r="G34" s="1"/>
      <c r="H34" s="1"/>
      <c r="I34" s="1"/>
      <c r="J34" s="1"/>
    </row>
    <row r="35" spans="1:10">
      <c r="C35" s="1" t="s">
        <v>1853</v>
      </c>
    </row>
    <row r="36" spans="1:10">
      <c r="C36" s="1"/>
    </row>
    <row r="37" spans="1:10">
      <c r="A37" s="1" t="s">
        <v>1435</v>
      </c>
      <c r="C37" s="1"/>
    </row>
    <row r="39" spans="1:10">
      <c r="A39" s="1" t="s">
        <v>1431</v>
      </c>
    </row>
    <row r="40" spans="1:10">
      <c r="A40" s="1"/>
    </row>
    <row r="41" spans="1:10">
      <c r="A41" s="1"/>
    </row>
    <row r="42" spans="1:10">
      <c r="A42" s="1"/>
    </row>
    <row r="43" spans="1:10">
      <c r="A43" s="1"/>
    </row>
    <row r="44" spans="1:10">
      <c r="A44" s="1"/>
      <c r="F44" s="1" t="s">
        <v>1854</v>
      </c>
      <c r="I44" s="12"/>
    </row>
    <row r="45" spans="1:10">
      <c r="A45" s="1"/>
      <c r="F45" s="1"/>
    </row>
    <row r="46" spans="1:10">
      <c r="A46" s="1"/>
      <c r="F46" s="1"/>
    </row>
    <row r="47" spans="1:10">
      <c r="A47" s="1"/>
      <c r="F47" s="1"/>
    </row>
    <row r="48" spans="1:10">
      <c r="A48" s="1"/>
      <c r="F48" s="1"/>
    </row>
    <row r="49" spans="1:6">
      <c r="A49" s="1"/>
      <c r="F49" s="1" t="s">
        <v>1436</v>
      </c>
    </row>
    <row r="50" spans="1:6">
      <c r="A50" s="1"/>
      <c r="F50" s="1"/>
    </row>
    <row r="51" spans="1:6">
      <c r="A51" s="1"/>
      <c r="F51" s="1"/>
    </row>
    <row r="52" spans="1:6">
      <c r="A52" s="1"/>
      <c r="F52" s="1" t="s">
        <v>1437</v>
      </c>
    </row>
    <row r="53" spans="1:6">
      <c r="A53" s="1"/>
      <c r="F53" s="1"/>
    </row>
    <row r="54" spans="1:6">
      <c r="A54" s="1"/>
    </row>
    <row r="55" spans="1:6">
      <c r="A55" s="1"/>
    </row>
    <row r="56" spans="1:6">
      <c r="A56" s="1" t="s">
        <v>1432</v>
      </c>
      <c r="F56" s="1" t="s">
        <v>1440</v>
      </c>
    </row>
    <row r="58" spans="1:6">
      <c r="A58" s="1" t="s">
        <v>1855</v>
      </c>
    </row>
    <row r="59" spans="1:6">
      <c r="A59" s="1" t="s">
        <v>1445</v>
      </c>
    </row>
    <row r="61" spans="1:6">
      <c r="A61" s="1" t="s">
        <v>1549</v>
      </c>
    </row>
    <row r="62" spans="1:6">
      <c r="A62" s="1" t="s">
        <v>1470</v>
      </c>
    </row>
    <row r="63" spans="1:6">
      <c r="A63" s="1"/>
    </row>
    <row r="64" spans="1:6">
      <c r="A64" s="8" t="s">
        <v>1590</v>
      </c>
    </row>
    <row r="65" spans="1:13">
      <c r="A65" s="1"/>
    </row>
    <row r="66" spans="1:13" ht="18">
      <c r="A66" s="1" t="s">
        <v>1589</v>
      </c>
    </row>
    <row r="67" spans="1:13" ht="18.75">
      <c r="A67" s="1" t="s">
        <v>1591</v>
      </c>
    </row>
    <row r="68" spans="1:13">
      <c r="A68" s="1" t="s">
        <v>1585</v>
      </c>
      <c r="M68" s="1"/>
    </row>
    <row r="69" spans="1:13">
      <c r="A69" s="1"/>
      <c r="M69" s="1"/>
    </row>
    <row r="70" spans="1:13">
      <c r="A70" s="1" t="s">
        <v>1618</v>
      </c>
      <c r="M70" s="1"/>
    </row>
    <row r="71" spans="1:13">
      <c r="A71" s="1" t="s">
        <v>1619</v>
      </c>
      <c r="M71" s="1"/>
    </row>
    <row r="72" spans="1:13">
      <c r="A72" s="1"/>
      <c r="M72" s="1"/>
    </row>
    <row r="73" spans="1:13">
      <c r="A73" s="8" t="s">
        <v>1584</v>
      </c>
    </row>
    <row r="75" spans="1:13">
      <c r="A75" s="1" t="s">
        <v>1556</v>
      </c>
    </row>
    <row r="76" spans="1:13">
      <c r="A76" s="1" t="s">
        <v>1597</v>
      </c>
    </row>
    <row r="77" spans="1:13">
      <c r="A77" s="1"/>
    </row>
    <row r="78" spans="1:13">
      <c r="B78" s="4" t="s">
        <v>1562</v>
      </c>
    </row>
    <row r="79" spans="1:13">
      <c r="E79" s="1" t="s">
        <v>1566</v>
      </c>
    </row>
    <row r="81" spans="1:10">
      <c r="G81" s="1" t="s">
        <v>1559</v>
      </c>
    </row>
    <row r="84" spans="1:10">
      <c r="D84" s="1" t="s">
        <v>1560</v>
      </c>
    </row>
    <row r="85" spans="1:10">
      <c r="J85" s="138" t="s">
        <v>1558</v>
      </c>
    </row>
    <row r="87" spans="1:10" ht="18">
      <c r="G87" s="67" t="s">
        <v>1561</v>
      </c>
      <c r="I87" s="7" t="s">
        <v>1557</v>
      </c>
    </row>
    <row r="88" spans="1:10">
      <c r="G88" s="67"/>
      <c r="I88" s="7"/>
    </row>
    <row r="89" spans="1:10">
      <c r="A89" s="1" t="s">
        <v>1573</v>
      </c>
      <c r="G89" s="67"/>
      <c r="I89" s="7"/>
    </row>
    <row r="90" spans="1:10">
      <c r="A90" s="1" t="s">
        <v>1587</v>
      </c>
      <c r="G90" s="67"/>
      <c r="I90" s="7"/>
    </row>
    <row r="91" spans="1:10">
      <c r="A91" s="1" t="s">
        <v>1586</v>
      </c>
      <c r="G91" s="67"/>
      <c r="I91" s="7"/>
    </row>
    <row r="92" spans="1:10">
      <c r="A92" s="1" t="s">
        <v>1856</v>
      </c>
      <c r="G92" s="67"/>
      <c r="I92" s="7"/>
    </row>
    <row r="93" spans="1:10">
      <c r="A93" s="1" t="s">
        <v>1572</v>
      </c>
      <c r="G93" s="67"/>
      <c r="I93" s="7"/>
    </row>
    <row r="94" spans="1:10">
      <c r="A94" s="1" t="s">
        <v>1574</v>
      </c>
      <c r="G94" s="67"/>
      <c r="I94" s="7"/>
    </row>
    <row r="95" spans="1:10">
      <c r="G95" s="67"/>
      <c r="I95" s="7"/>
    </row>
    <row r="97" spans="1:10">
      <c r="A97" s="1" t="s">
        <v>1582</v>
      </c>
    </row>
    <row r="99" spans="1:10">
      <c r="B99" s="4" t="s">
        <v>1562</v>
      </c>
    </row>
    <row r="100" spans="1:10">
      <c r="D100" s="1" t="s">
        <v>1567</v>
      </c>
    </row>
    <row r="102" spans="1:10">
      <c r="E102" s="1" t="s">
        <v>1559</v>
      </c>
    </row>
    <row r="104" spans="1:10">
      <c r="I104" s="1" t="s">
        <v>1568</v>
      </c>
    </row>
    <row r="105" spans="1:10">
      <c r="I105" s="1" t="s">
        <v>1569</v>
      </c>
    </row>
    <row r="107" spans="1:10">
      <c r="I107" s="91" t="s">
        <v>1581</v>
      </c>
    </row>
    <row r="108" spans="1:10">
      <c r="C108" s="1" t="s">
        <v>1563</v>
      </c>
    </row>
    <row r="109" spans="1:10">
      <c r="J109" s="138" t="s">
        <v>1558</v>
      </c>
    </row>
    <row r="111" spans="1:10" ht="18">
      <c r="E111" s="66" t="s">
        <v>1564</v>
      </c>
      <c r="G111" s="7" t="s">
        <v>1565</v>
      </c>
    </row>
    <row r="112" spans="1:10">
      <c r="E112" s="66"/>
      <c r="G112" s="7"/>
    </row>
    <row r="113" spans="1:7">
      <c r="A113" s="1" t="s">
        <v>1588</v>
      </c>
      <c r="E113" s="66"/>
      <c r="G113" s="7"/>
    </row>
    <row r="115" spans="1:7">
      <c r="A115" s="1" t="s">
        <v>1598</v>
      </c>
    </row>
    <row r="116" spans="1:7">
      <c r="A116" s="1" t="s">
        <v>1583</v>
      </c>
    </row>
    <row r="117" spans="1:7">
      <c r="A117" s="1"/>
    </row>
    <row r="118" spans="1:7">
      <c r="A118" s="8" t="s">
        <v>1592</v>
      </c>
      <c r="E118" s="3" t="s">
        <v>1595</v>
      </c>
      <c r="G118" s="1"/>
    </row>
    <row r="119" spans="1:7">
      <c r="A119" s="8"/>
      <c r="G119" s="1"/>
    </row>
    <row r="120" spans="1:7">
      <c r="A120" s="1" t="s">
        <v>1594</v>
      </c>
    </row>
    <row r="121" spans="1:7">
      <c r="A121" s="1" t="s">
        <v>1570</v>
      </c>
    </row>
    <row r="123" spans="1:7">
      <c r="A123" s="1" t="s">
        <v>1857</v>
      </c>
    </row>
    <row r="124" spans="1:7">
      <c r="A124" s="1" t="s">
        <v>1571</v>
      </c>
    </row>
    <row r="125" spans="1:7">
      <c r="A125" s="1" t="s">
        <v>1575</v>
      </c>
    </row>
    <row r="127" spans="1:7">
      <c r="A127" s="1" t="s">
        <v>1577</v>
      </c>
    </row>
    <row r="129" spans="1:4">
      <c r="A129" s="1" t="s">
        <v>1576</v>
      </c>
    </row>
    <row r="130" spans="1:4">
      <c r="A130" s="1" t="s">
        <v>1646</v>
      </c>
    </row>
    <row r="131" spans="1:4">
      <c r="A131" s="1" t="s">
        <v>1858</v>
      </c>
    </row>
    <row r="132" spans="1:4">
      <c r="A132" s="1" t="s">
        <v>1578</v>
      </c>
    </row>
    <row r="133" spans="1:4">
      <c r="A133" s="1"/>
    </row>
    <row r="135" spans="1:4">
      <c r="A135" s="8" t="s">
        <v>1446</v>
      </c>
    </row>
    <row r="136" spans="1:4">
      <c r="A136" s="8"/>
    </row>
    <row r="137" spans="1:4">
      <c r="A137" s="1" t="s">
        <v>1438</v>
      </c>
    </row>
    <row r="138" spans="1:4">
      <c r="A138" s="1" t="s">
        <v>1471</v>
      </c>
    </row>
    <row r="139" spans="1:4">
      <c r="A139" s="1" t="s">
        <v>1439</v>
      </c>
    </row>
    <row r="140" spans="1:4">
      <c r="A140" s="1" t="s">
        <v>1593</v>
      </c>
    </row>
    <row r="141" spans="1:4">
      <c r="A141" s="134"/>
      <c r="D141" s="134"/>
    </row>
    <row r="142" spans="1:4">
      <c r="A142" s="8"/>
    </row>
    <row r="143" spans="1:4">
      <c r="A143" s="8"/>
    </row>
    <row r="144" spans="1:4">
      <c r="A144" s="8"/>
    </row>
    <row r="145" spans="1:6">
      <c r="A145" s="8"/>
    </row>
    <row r="146" spans="1:6">
      <c r="A146" s="8"/>
    </row>
    <row r="147" spans="1:6">
      <c r="A147" s="8"/>
    </row>
    <row r="150" spans="1:6">
      <c r="A150" s="134"/>
      <c r="C150" s="134"/>
      <c r="F150" s="134"/>
    </row>
    <row r="159" spans="1:6">
      <c r="A159" s="143" t="s">
        <v>1638</v>
      </c>
      <c r="B159" s="1" t="s">
        <v>1639</v>
      </c>
    </row>
    <row r="161" spans="1:6">
      <c r="A161" s="1" t="s">
        <v>1447</v>
      </c>
    </row>
    <row r="162" spans="1:6">
      <c r="A162" s="1" t="s">
        <v>1859</v>
      </c>
      <c r="F162" s="1" t="s">
        <v>1448</v>
      </c>
    </row>
    <row r="164" spans="1:6">
      <c r="F164" s="1" t="s">
        <v>1453</v>
      </c>
    </row>
    <row r="165" spans="1:6">
      <c r="F165" s="1"/>
    </row>
    <row r="166" spans="1:6">
      <c r="F166" s="1" t="s">
        <v>1457</v>
      </c>
    </row>
    <row r="167" spans="1:6">
      <c r="F167" s="1"/>
    </row>
    <row r="168" spans="1:6">
      <c r="F168" s="2" t="s">
        <v>1454</v>
      </c>
    </row>
    <row r="170" spans="1:6">
      <c r="F170" s="1" t="s">
        <v>1458</v>
      </c>
    </row>
    <row r="171" spans="1:6" ht="17.25">
      <c r="F171" s="2" t="s">
        <v>1455</v>
      </c>
    </row>
    <row r="172" spans="1:6">
      <c r="A172" s="3" t="s">
        <v>1450</v>
      </c>
    </row>
    <row r="173" spans="1:6" ht="17.25">
      <c r="A173" s="100" t="s">
        <v>1452</v>
      </c>
      <c r="F173" s="2" t="s">
        <v>1456</v>
      </c>
    </row>
    <row r="175" spans="1:6">
      <c r="D175" s="3" t="s">
        <v>1449</v>
      </c>
      <c r="F175" s="2" t="s">
        <v>1460</v>
      </c>
    </row>
    <row r="176" spans="1:6">
      <c r="D176" s="3" t="s">
        <v>1451</v>
      </c>
      <c r="F176" s="1" t="s">
        <v>1461</v>
      </c>
    </row>
    <row r="179" spans="1:1">
      <c r="A179" s="8" t="s">
        <v>1459</v>
      </c>
    </row>
    <row r="181" spans="1:1">
      <c r="A181" s="1" t="s">
        <v>1860</v>
      </c>
    </row>
    <row r="183" spans="1:1">
      <c r="A183" s="8" t="s">
        <v>1462</v>
      </c>
    </row>
    <row r="185" spans="1:1">
      <c r="A185" s="1" t="s">
        <v>1463</v>
      </c>
    </row>
    <row r="186" spans="1:1">
      <c r="A186" s="1"/>
    </row>
    <row r="187" spans="1:1">
      <c r="A187" s="8" t="s">
        <v>1596</v>
      </c>
    </row>
    <row r="189" spans="1:1">
      <c r="A189" s="1" t="s">
        <v>1464</v>
      </c>
    </row>
    <row r="190" spans="1:1">
      <c r="A190" s="1" t="s">
        <v>1468</v>
      </c>
    </row>
    <row r="191" spans="1:1">
      <c r="A191" s="1" t="s">
        <v>1469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78"/>
  <sheetViews>
    <sheetView tabSelected="1" workbookViewId="0">
      <selection activeCell="D139" sqref="D139"/>
    </sheetView>
  </sheetViews>
  <sheetFormatPr defaultRowHeight="15"/>
  <cols>
    <col min="13" max="13" width="11.140625" customWidth="1"/>
    <col min="14" max="14" width="12.5703125" customWidth="1"/>
    <col min="15" max="15" width="12" customWidth="1"/>
    <col min="17" max="17" width="7.42578125" customWidth="1"/>
  </cols>
  <sheetData>
    <row r="1" spans="1:13">
      <c r="A1" s="1" t="s">
        <v>7</v>
      </c>
      <c r="C1" s="1" t="s">
        <v>380</v>
      </c>
      <c r="M1" s="5"/>
    </row>
    <row r="2" spans="1:13">
      <c r="A2" s="1"/>
      <c r="C2" s="1"/>
      <c r="M2" s="153"/>
    </row>
    <row r="3" spans="1:13">
      <c r="A3" s="146" t="s">
        <v>1714</v>
      </c>
      <c r="B3" s="1" t="s">
        <v>1717</v>
      </c>
      <c r="C3" s="1"/>
      <c r="M3" s="141"/>
    </row>
    <row r="4" spans="1:13">
      <c r="A4" s="181" t="s">
        <v>1621</v>
      </c>
      <c r="B4" s="1" t="s">
        <v>1622</v>
      </c>
      <c r="C4" s="1"/>
      <c r="M4" s="141"/>
    </row>
    <row r="5" spans="1:13">
      <c r="A5" s="1"/>
      <c r="M5" s="5"/>
    </row>
    <row r="6" spans="1:13">
      <c r="D6" s="4" t="s">
        <v>4</v>
      </c>
    </row>
    <row r="8" spans="1:13">
      <c r="A8" s="1" t="s">
        <v>8</v>
      </c>
      <c r="H8" s="6"/>
      <c r="J8" s="1"/>
    </row>
    <row r="9" spans="1:13">
      <c r="A9" s="1"/>
      <c r="B9" s="1"/>
      <c r="C9" s="1"/>
    </row>
    <row r="10" spans="1:13">
      <c r="A10" s="1" t="s">
        <v>5</v>
      </c>
      <c r="B10" s="1"/>
      <c r="C10" s="1"/>
    </row>
    <row r="11" spans="1:13">
      <c r="A11" s="1"/>
      <c r="B11" s="1"/>
      <c r="C11" s="1"/>
      <c r="K11" s="5"/>
    </row>
    <row r="12" spans="1:13">
      <c r="A12" s="1" t="s">
        <v>6</v>
      </c>
      <c r="B12" s="1"/>
      <c r="C12" s="1"/>
      <c r="L12" s="5"/>
    </row>
    <row r="13" spans="1:13">
      <c r="B13" s="1" t="s">
        <v>16</v>
      </c>
    </row>
    <row r="14" spans="1:13">
      <c r="B14" s="1"/>
      <c r="C14" s="1"/>
      <c r="L14" s="3" t="s">
        <v>12</v>
      </c>
    </row>
    <row r="15" spans="1:13">
      <c r="A15" s="1" t="s">
        <v>18</v>
      </c>
      <c r="B15" s="1"/>
      <c r="C15" s="1"/>
      <c r="G15" s="5"/>
      <c r="L15" s="3" t="s">
        <v>13</v>
      </c>
    </row>
    <row r="16" spans="1:13">
      <c r="A16" s="1"/>
      <c r="B16" s="1"/>
      <c r="C16" s="1"/>
      <c r="L16" s="3" t="s">
        <v>14</v>
      </c>
    </row>
    <row r="17" spans="1:12">
      <c r="A17" s="1" t="s">
        <v>15</v>
      </c>
      <c r="B17" s="1"/>
      <c r="C17" s="1"/>
    </row>
    <row r="18" spans="1:12">
      <c r="A18" s="1"/>
      <c r="B18" s="1"/>
      <c r="C18" s="1"/>
      <c r="L18" s="5"/>
    </row>
    <row r="19" spans="1:12" ht="16.5">
      <c r="A19" s="1" t="s">
        <v>17</v>
      </c>
      <c r="B19" s="1"/>
      <c r="C19" s="1"/>
    </row>
    <row r="20" spans="1:12">
      <c r="B20" s="1"/>
      <c r="C20" s="1"/>
    </row>
    <row r="21" spans="1:12">
      <c r="A21" s="1" t="s">
        <v>10</v>
      </c>
      <c r="B21" s="1"/>
      <c r="C21" s="1"/>
      <c r="E21">
        <v>5</v>
      </c>
    </row>
    <row r="22" spans="1:12">
      <c r="A22" s="1" t="s">
        <v>19</v>
      </c>
      <c r="C22" s="1"/>
      <c r="H22" s="5">
        <v>1</v>
      </c>
    </row>
    <row r="24" spans="1:12">
      <c r="A24" s="1" t="s">
        <v>3</v>
      </c>
      <c r="B24" s="8" t="s">
        <v>0</v>
      </c>
      <c r="K24" s="5"/>
    </row>
    <row r="25" spans="1:12">
      <c r="A25" s="1" t="s">
        <v>2</v>
      </c>
      <c r="B25" s="8" t="s">
        <v>11</v>
      </c>
    </row>
    <row r="26" spans="1:12">
      <c r="L26" s="7" t="s">
        <v>1</v>
      </c>
    </row>
    <row r="28" spans="1:12">
      <c r="E28" s="1" t="s">
        <v>9</v>
      </c>
      <c r="F28" s="1"/>
      <c r="G28" s="1"/>
    </row>
    <row r="29" spans="1:12">
      <c r="E29" s="1"/>
      <c r="F29" s="1"/>
      <c r="G29" s="1"/>
    </row>
    <row r="31" spans="1:12">
      <c r="A31" s="1" t="s">
        <v>58</v>
      </c>
    </row>
    <row r="32" spans="1:12">
      <c r="A32" s="1" t="s">
        <v>59</v>
      </c>
      <c r="B32" s="1"/>
      <c r="C32" s="1"/>
    </row>
    <row r="33" spans="1:3">
      <c r="A33" s="1" t="s">
        <v>1058</v>
      </c>
      <c r="B33" s="1"/>
      <c r="C33" s="1"/>
    </row>
    <row r="34" spans="1:3">
      <c r="A34" s="1"/>
      <c r="B34" s="1"/>
      <c r="C34" s="1"/>
    </row>
    <row r="35" spans="1:3">
      <c r="A35" s="8" t="s">
        <v>1088</v>
      </c>
      <c r="B35" s="1"/>
      <c r="C35" s="1"/>
    </row>
    <row r="36" spans="1:3">
      <c r="A36" s="8"/>
      <c r="B36" s="1"/>
      <c r="C36" s="1"/>
    </row>
    <row r="37" spans="1:3">
      <c r="A37" s="1" t="s">
        <v>1099</v>
      </c>
      <c r="B37" s="1"/>
      <c r="C37" s="1"/>
    </row>
    <row r="38" spans="1:3">
      <c r="A38" s="8"/>
      <c r="B38" s="1"/>
      <c r="C38" s="1"/>
    </row>
    <row r="39" spans="1:3">
      <c r="A39" s="1" t="s">
        <v>1092</v>
      </c>
      <c r="B39" s="1"/>
      <c r="C39" s="1"/>
    </row>
    <row r="40" spans="1:3">
      <c r="A40" s="1"/>
      <c r="B40" s="1"/>
      <c r="C40" s="1"/>
    </row>
    <row r="41" spans="1:3">
      <c r="A41" s="1" t="s">
        <v>1090</v>
      </c>
      <c r="B41" s="1"/>
      <c r="C41" s="1"/>
    </row>
    <row r="42" spans="1:3">
      <c r="A42" s="1" t="s">
        <v>1089</v>
      </c>
      <c r="B42" s="1"/>
      <c r="C42" s="1"/>
    </row>
    <row r="43" spans="1:3">
      <c r="A43" s="1" t="s">
        <v>1095</v>
      </c>
      <c r="B43" s="1"/>
      <c r="C43" s="1"/>
    </row>
    <row r="44" spans="1:3">
      <c r="A44" s="1"/>
      <c r="B44" s="1"/>
      <c r="C44" s="1"/>
    </row>
    <row r="45" spans="1:3">
      <c r="A45" s="1" t="s">
        <v>1091</v>
      </c>
      <c r="B45" s="1"/>
      <c r="C45" s="1"/>
    </row>
    <row r="46" spans="1:3">
      <c r="A46" s="1"/>
      <c r="B46" s="1"/>
      <c r="C46" s="1"/>
    </row>
    <row r="47" spans="1:3">
      <c r="A47" s="1" t="s">
        <v>1093</v>
      </c>
      <c r="B47" s="1"/>
      <c r="C47" s="1"/>
    </row>
    <row r="48" spans="1:3">
      <c r="A48" s="1" t="s">
        <v>1094</v>
      </c>
      <c r="B48" s="1"/>
      <c r="C48" s="1"/>
    </row>
    <row r="49" spans="1:12">
      <c r="A49" s="1" t="s">
        <v>1096</v>
      </c>
      <c r="B49" s="1"/>
      <c r="C49" s="1"/>
    </row>
    <row r="50" spans="1:12">
      <c r="A50" s="1"/>
      <c r="B50" s="1"/>
      <c r="C50" s="1"/>
    </row>
    <row r="51" spans="1:12">
      <c r="A51" s="1" t="s">
        <v>1097</v>
      </c>
      <c r="B51" s="1"/>
      <c r="C51" s="1"/>
    </row>
    <row r="52" spans="1:12">
      <c r="A52" s="1" t="s">
        <v>1098</v>
      </c>
      <c r="B52" s="1"/>
      <c r="C52" s="1"/>
    </row>
    <row r="53" spans="1:12">
      <c r="A53" s="1"/>
      <c r="B53" s="1"/>
      <c r="C53" s="1"/>
    </row>
    <row r="55" spans="1:12">
      <c r="A55" s="137" t="s">
        <v>1635</v>
      </c>
      <c r="B55" s="8" t="s">
        <v>60</v>
      </c>
    </row>
    <row r="57" spans="1:12">
      <c r="A57" s="1"/>
    </row>
    <row r="58" spans="1:12" ht="18.75">
      <c r="A58" s="4" t="s">
        <v>4</v>
      </c>
      <c r="B58" s="1" t="s">
        <v>63</v>
      </c>
      <c r="E58" s="8" t="s">
        <v>61</v>
      </c>
      <c r="F58" s="1" t="s">
        <v>65</v>
      </c>
      <c r="G58" s="1"/>
      <c r="H58" s="1"/>
      <c r="I58" s="1" t="s">
        <v>66</v>
      </c>
      <c r="J58" s="1"/>
      <c r="K58" s="1"/>
      <c r="L58" s="1"/>
    </row>
    <row r="59" spans="1:12">
      <c r="F59" s="1"/>
      <c r="G59" s="1"/>
      <c r="H59" s="1"/>
      <c r="I59" s="1" t="s">
        <v>172</v>
      </c>
      <c r="J59" s="1"/>
      <c r="K59" s="1"/>
      <c r="L59" s="1"/>
    </row>
    <row r="60" spans="1:12" ht="17.25">
      <c r="I60" s="1" t="s">
        <v>173</v>
      </c>
    </row>
    <row r="61" spans="1:12">
      <c r="C61" s="9" t="s">
        <v>62</v>
      </c>
      <c r="G61" s="1"/>
      <c r="H61" s="1"/>
      <c r="I61" s="1"/>
      <c r="J61" s="1"/>
      <c r="K61" s="1"/>
      <c r="L61" s="1"/>
    </row>
    <row r="62" spans="1:12">
      <c r="D62" s="1" t="s">
        <v>64</v>
      </c>
      <c r="F62" s="1" t="s">
        <v>68</v>
      </c>
      <c r="G62" s="1"/>
      <c r="H62" s="1"/>
      <c r="I62" s="1"/>
      <c r="J62" s="1"/>
      <c r="K62" s="1"/>
      <c r="L62" s="1"/>
    </row>
    <row r="63" spans="1:12">
      <c r="F63" s="1" t="s">
        <v>67</v>
      </c>
      <c r="G63" s="1"/>
      <c r="H63" s="1"/>
      <c r="I63" s="1"/>
      <c r="J63" s="1"/>
      <c r="K63" s="1"/>
      <c r="L63" s="1"/>
    </row>
    <row r="64" spans="1:12">
      <c r="E64" t="s">
        <v>1</v>
      </c>
      <c r="F64" s="1" t="s">
        <v>1786</v>
      </c>
    </row>
    <row r="65" spans="1:9">
      <c r="F65" s="1"/>
    </row>
    <row r="66" spans="1:9">
      <c r="A66" s="1" t="s">
        <v>74</v>
      </c>
      <c r="E66" s="3" t="s">
        <v>174</v>
      </c>
      <c r="F66" s="1"/>
    </row>
    <row r="70" spans="1:9">
      <c r="A70" s="2" t="s">
        <v>69</v>
      </c>
      <c r="G70" s="1"/>
    </row>
    <row r="71" spans="1:9">
      <c r="I71" s="2" t="s">
        <v>202</v>
      </c>
    </row>
    <row r="73" spans="1:9">
      <c r="H73" s="5"/>
    </row>
    <row r="74" spans="1:9">
      <c r="F74" s="17" t="s">
        <v>207</v>
      </c>
      <c r="I74" s="5"/>
    </row>
    <row r="75" spans="1:9">
      <c r="F75" s="1"/>
      <c r="I75" s="5"/>
    </row>
    <row r="76" spans="1:9">
      <c r="A76" s="1" t="s">
        <v>206</v>
      </c>
      <c r="G76" s="11" t="s">
        <v>70</v>
      </c>
      <c r="H76" s="1" t="s">
        <v>205</v>
      </c>
    </row>
    <row r="78" spans="1:9" ht="17.25">
      <c r="B78" s="1" t="s">
        <v>71</v>
      </c>
      <c r="C78" s="1"/>
      <c r="D78" s="1"/>
      <c r="E78" s="1"/>
      <c r="F78" s="1"/>
      <c r="G78" s="1"/>
      <c r="H78" s="1" t="s">
        <v>72</v>
      </c>
      <c r="I78" s="1"/>
    </row>
    <row r="79" spans="1:9">
      <c r="B79" s="1" t="s">
        <v>73</v>
      </c>
      <c r="C79" s="1"/>
      <c r="D79" s="1"/>
      <c r="E79" s="1"/>
      <c r="F79" s="1"/>
      <c r="G79" s="1"/>
      <c r="H79" s="1" t="s">
        <v>203</v>
      </c>
      <c r="I79" s="1"/>
    </row>
    <row r="80" spans="1:9">
      <c r="H80" s="1" t="s">
        <v>427</v>
      </c>
    </row>
    <row r="81" spans="1:10">
      <c r="A81" s="1" t="s">
        <v>208</v>
      </c>
    </row>
    <row r="83" spans="1:10" ht="17.25">
      <c r="A83" s="1" t="s">
        <v>209</v>
      </c>
      <c r="C83" s="12"/>
      <c r="E83" s="1" t="s">
        <v>211</v>
      </c>
      <c r="I83" s="1" t="s">
        <v>214</v>
      </c>
    </row>
    <row r="88" spans="1:10">
      <c r="A88" s="1" t="s">
        <v>199</v>
      </c>
    </row>
    <row r="91" spans="1:10">
      <c r="G91" s="37" t="s">
        <v>213</v>
      </c>
      <c r="J91" s="2" t="s">
        <v>201</v>
      </c>
    </row>
    <row r="93" spans="1:10">
      <c r="E93" s="5"/>
    </row>
    <row r="94" spans="1:10">
      <c r="A94" s="1"/>
    </row>
    <row r="95" spans="1:10">
      <c r="A95" s="1"/>
    </row>
    <row r="96" spans="1:10">
      <c r="A96" s="1"/>
    </row>
    <row r="97" spans="1:9">
      <c r="A97" s="1" t="s">
        <v>204</v>
      </c>
      <c r="H97" s="1" t="s">
        <v>200</v>
      </c>
    </row>
    <row r="98" spans="1:9">
      <c r="A98" s="1"/>
      <c r="H98" s="1" t="s">
        <v>428</v>
      </c>
    </row>
    <row r="99" spans="1:9">
      <c r="A99" s="1" t="s">
        <v>210</v>
      </c>
    </row>
    <row r="101" spans="1:9" ht="17.25">
      <c r="A101" s="1" t="s">
        <v>212</v>
      </c>
      <c r="C101" s="12"/>
      <c r="E101" s="1" t="s">
        <v>211</v>
      </c>
      <c r="I101" s="1" t="s">
        <v>429</v>
      </c>
    </row>
    <row r="103" spans="1:9">
      <c r="A103" s="1" t="s">
        <v>215</v>
      </c>
    </row>
    <row r="105" spans="1:9">
      <c r="A105" s="1" t="s">
        <v>171</v>
      </c>
      <c r="I105" s="5"/>
    </row>
    <row r="106" spans="1:9">
      <c r="A106" s="1" t="s">
        <v>216</v>
      </c>
    </row>
    <row r="108" spans="1:9">
      <c r="A108" s="3" t="s">
        <v>169</v>
      </c>
      <c r="B108" s="16"/>
      <c r="C108" s="16"/>
      <c r="D108" s="16"/>
      <c r="E108" s="16"/>
      <c r="F108" s="16"/>
    </row>
    <row r="109" spans="1:9">
      <c r="A109" s="3" t="s">
        <v>170</v>
      </c>
      <c r="B109" s="16"/>
      <c r="C109" s="16"/>
      <c r="D109" s="16"/>
      <c r="E109" s="16"/>
      <c r="F109" s="16"/>
    </row>
    <row r="111" spans="1:9">
      <c r="A111" s="8" t="s">
        <v>1764</v>
      </c>
    </row>
    <row r="113" spans="1:8">
      <c r="A113" s="1" t="s">
        <v>1765</v>
      </c>
    </row>
    <row r="114" spans="1:8">
      <c r="A114" s="1"/>
    </row>
    <row r="115" spans="1:8">
      <c r="A115" s="8" t="s">
        <v>1770</v>
      </c>
    </row>
    <row r="117" spans="1:8">
      <c r="A117" s="1" t="s">
        <v>1756</v>
      </c>
    </row>
    <row r="119" spans="1:8">
      <c r="D119" s="1"/>
      <c r="F119" s="1" t="s">
        <v>1759</v>
      </c>
    </row>
    <row r="120" spans="1:8">
      <c r="C120" s="1"/>
    </row>
    <row r="121" spans="1:8">
      <c r="F121" s="1" t="s">
        <v>1769</v>
      </c>
      <c r="G121" s="1"/>
      <c r="H121" s="12" t="s">
        <v>1760</v>
      </c>
    </row>
    <row r="123" spans="1:8">
      <c r="F123" s="1" t="s">
        <v>1761</v>
      </c>
    </row>
    <row r="125" spans="1:8">
      <c r="E125" s="3" t="s">
        <v>1768</v>
      </c>
    </row>
    <row r="127" spans="1:8">
      <c r="A127" s="8" t="s">
        <v>1771</v>
      </c>
      <c r="B127" s="1"/>
      <c r="C127" s="1"/>
      <c r="D127" s="1"/>
      <c r="E127" s="1"/>
      <c r="H127" s="1"/>
    </row>
    <row r="128" spans="1:8">
      <c r="A128" s="1"/>
    </row>
    <row r="129" spans="1:10">
      <c r="A129" s="1" t="s">
        <v>1763</v>
      </c>
    </row>
    <row r="130" spans="1:10">
      <c r="A130" s="1"/>
    </row>
    <row r="131" spans="1:10">
      <c r="A131" s="1" t="s">
        <v>1743</v>
      </c>
    </row>
    <row r="132" spans="1:10">
      <c r="A132" s="1" t="s">
        <v>1745</v>
      </c>
    </row>
    <row r="133" spans="1:10">
      <c r="D133" s="1" t="s">
        <v>1752</v>
      </c>
      <c r="E133" s="1"/>
      <c r="F133" s="1" t="s">
        <v>1744</v>
      </c>
      <c r="G133" s="1"/>
    </row>
    <row r="134" spans="1:10">
      <c r="D134" s="1"/>
      <c r="J134" s="1" t="s">
        <v>1742</v>
      </c>
    </row>
    <row r="137" spans="1:10">
      <c r="F137" s="1" t="s">
        <v>1757</v>
      </c>
    </row>
    <row r="138" spans="1:10">
      <c r="F138" s="1" t="s">
        <v>1758</v>
      </c>
    </row>
    <row r="141" spans="1:10">
      <c r="A141" s="6"/>
      <c r="G141" s="6"/>
      <c r="H141" s="1"/>
    </row>
    <row r="142" spans="1:10">
      <c r="B142" s="1" t="s">
        <v>1753</v>
      </c>
      <c r="C142" s="1"/>
      <c r="D142" s="1" t="s">
        <v>1746</v>
      </c>
      <c r="E142" s="1"/>
      <c r="H142" s="1"/>
    </row>
    <row r="144" spans="1:10">
      <c r="A144" s="1"/>
      <c r="C144" s="12" t="s">
        <v>1751</v>
      </c>
    </row>
    <row r="146" spans="1:10">
      <c r="A146" s="1"/>
      <c r="C146" s="12" t="s">
        <v>1750</v>
      </c>
    </row>
    <row r="147" spans="1:10">
      <c r="A147" s="1"/>
    </row>
    <row r="148" spans="1:10">
      <c r="A148" s="1" t="s">
        <v>1754</v>
      </c>
    </row>
    <row r="149" spans="1:10">
      <c r="A149" s="1" t="s">
        <v>1747</v>
      </c>
    </row>
    <row r="150" spans="1:10">
      <c r="A150" s="1" t="s">
        <v>1748</v>
      </c>
    </row>
    <row r="151" spans="1:10">
      <c r="A151" s="1" t="s">
        <v>1749</v>
      </c>
      <c r="J151" s="1" t="s">
        <v>1755</v>
      </c>
    </row>
    <row r="152" spans="1:10">
      <c r="A152" s="1" t="s">
        <v>1762</v>
      </c>
    </row>
    <row r="155" spans="1:10">
      <c r="C155" s="1" t="s">
        <v>1779</v>
      </c>
    </row>
    <row r="178" spans="10:10">
      <c r="J178" s="1"/>
    </row>
  </sheetData>
  <hyperlinks>
    <hyperlink ref="A4" r:id="rId1"/>
    <hyperlink ref="A3" r:id="rId2"/>
    <hyperlink ref="A55" r:id="rId3"/>
  </hyperlinks>
  <pageMargins left="0.7" right="0.7" top="0.75" bottom="0.75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dimension ref="A1:AF571"/>
  <sheetViews>
    <sheetView workbookViewId="0">
      <selection activeCell="A512" sqref="A512"/>
    </sheetView>
  </sheetViews>
  <sheetFormatPr defaultRowHeight="15"/>
  <cols>
    <col min="13" max="13" width="11.140625" customWidth="1"/>
    <col min="14" max="14" width="12.5703125" customWidth="1"/>
    <col min="15" max="15" width="12" customWidth="1"/>
    <col min="17" max="17" width="7.42578125" customWidth="1"/>
  </cols>
  <sheetData>
    <row r="1" spans="1:3">
      <c r="A1" s="8" t="s">
        <v>109</v>
      </c>
      <c r="C1" s="1" t="s">
        <v>1707</v>
      </c>
    </row>
    <row r="2" spans="1:3">
      <c r="A2" s="1"/>
    </row>
    <row r="3" spans="1:3">
      <c r="A3" s="1" t="s">
        <v>388</v>
      </c>
    </row>
    <row r="4" spans="1:3">
      <c r="A4" s="1" t="s">
        <v>381</v>
      </c>
    </row>
    <row r="5" spans="1:3">
      <c r="A5" s="1" t="s">
        <v>1787</v>
      </c>
    </row>
    <row r="6" spans="1:3">
      <c r="A6" s="1" t="s">
        <v>422</v>
      </c>
    </row>
    <row r="7" spans="1:3">
      <c r="A7" s="1" t="s">
        <v>376</v>
      </c>
    </row>
    <row r="8" spans="1:3">
      <c r="A8" s="1" t="s">
        <v>377</v>
      </c>
    </row>
    <row r="9" spans="1:3">
      <c r="A9" s="1" t="s">
        <v>382</v>
      </c>
    </row>
    <row r="10" spans="1:3">
      <c r="A10" s="1" t="s">
        <v>383</v>
      </c>
    </row>
    <row r="11" spans="1:3">
      <c r="A11" s="1"/>
    </row>
    <row r="12" spans="1:3">
      <c r="A12" s="1" t="s">
        <v>378</v>
      </c>
    </row>
    <row r="13" spans="1:3">
      <c r="A13" s="1" t="s">
        <v>386</v>
      </c>
    </row>
    <row r="14" spans="1:3">
      <c r="A14" s="1" t="s">
        <v>423</v>
      </c>
    </row>
    <row r="15" spans="1:3">
      <c r="A15" s="1" t="s">
        <v>1788</v>
      </c>
    </row>
    <row r="16" spans="1:3">
      <c r="A16" s="1" t="s">
        <v>424</v>
      </c>
    </row>
    <row r="17" spans="1:6">
      <c r="A17" s="1" t="s">
        <v>425</v>
      </c>
    </row>
    <row r="18" spans="1:6">
      <c r="A18" s="1"/>
    </row>
    <row r="19" spans="1:6">
      <c r="A19" s="1" t="s">
        <v>379</v>
      </c>
    </row>
    <row r="20" spans="1:6">
      <c r="A20" s="1" t="s">
        <v>395</v>
      </c>
    </row>
    <row r="21" spans="1:6">
      <c r="A21" s="1" t="s">
        <v>384</v>
      </c>
    </row>
    <row r="22" spans="1:6">
      <c r="A22" s="1" t="s">
        <v>426</v>
      </c>
    </row>
    <row r="23" spans="1:6">
      <c r="A23" s="1"/>
    </row>
    <row r="25" spans="1:6">
      <c r="A25" s="132" t="s">
        <v>1701</v>
      </c>
      <c r="B25" s="1" t="s">
        <v>1702</v>
      </c>
      <c r="F25" s="1" t="s">
        <v>1703</v>
      </c>
    </row>
    <row r="26" spans="1:6">
      <c r="A26" s="137" t="s">
        <v>1690</v>
      </c>
      <c r="B26" s="1" t="s">
        <v>1704</v>
      </c>
    </row>
    <row r="27" spans="1:6">
      <c r="A27" s="140" t="s">
        <v>1699</v>
      </c>
      <c r="B27" s="3" t="s">
        <v>1700</v>
      </c>
    </row>
    <row r="28" spans="1:6" s="149" customFormat="1">
      <c r="A28" s="152"/>
      <c r="B28" s="125" t="s">
        <v>1705</v>
      </c>
    </row>
    <row r="29" spans="1:6">
      <c r="A29" s="146" t="s">
        <v>1689</v>
      </c>
      <c r="B29" s="1" t="s">
        <v>1789</v>
      </c>
    </row>
    <row r="30" spans="1:6">
      <c r="A30" s="106"/>
      <c r="B30" s="1" t="s">
        <v>1691</v>
      </c>
    </row>
    <row r="31" spans="1:6">
      <c r="A31" s="106"/>
      <c r="B31" s="1" t="s">
        <v>1692</v>
      </c>
    </row>
    <row r="32" spans="1:6">
      <c r="A32" s="106"/>
    </row>
    <row r="33" spans="1:7">
      <c r="A33" s="1" t="s">
        <v>1706</v>
      </c>
      <c r="B33" s="91"/>
    </row>
    <row r="34" spans="1:7">
      <c r="A34" s="1"/>
      <c r="B34" s="91"/>
    </row>
    <row r="35" spans="1:7">
      <c r="A35" s="8" t="s">
        <v>75</v>
      </c>
    </row>
    <row r="36" spans="1:7">
      <c r="A36" s="1"/>
    </row>
    <row r="37" spans="1:7">
      <c r="A37" s="1"/>
    </row>
    <row r="38" spans="1:7">
      <c r="A38" s="1"/>
      <c r="G38" s="1" t="s">
        <v>76</v>
      </c>
    </row>
    <row r="39" spans="1:7">
      <c r="A39" s="1"/>
      <c r="G39" s="1" t="s">
        <v>77</v>
      </c>
    </row>
    <row r="40" spans="1:7">
      <c r="A40" s="1"/>
      <c r="E40" s="4" t="s">
        <v>78</v>
      </c>
      <c r="G40" s="1"/>
    </row>
    <row r="41" spans="1:7">
      <c r="A41" s="1"/>
      <c r="D41" s="4" t="s">
        <v>108</v>
      </c>
      <c r="G41" s="1" t="s">
        <v>79</v>
      </c>
    </row>
    <row r="42" spans="1:7">
      <c r="A42" s="1"/>
      <c r="G42" s="1"/>
    </row>
    <row r="43" spans="1:7">
      <c r="A43" s="1"/>
      <c r="D43" s="13" t="s">
        <v>62</v>
      </c>
      <c r="G43" s="1" t="s">
        <v>80</v>
      </c>
    </row>
    <row r="44" spans="1:7">
      <c r="A44" s="1"/>
      <c r="G44" s="1" t="s">
        <v>81</v>
      </c>
    </row>
    <row r="45" spans="1:7">
      <c r="A45" s="1"/>
      <c r="G45" s="1"/>
    </row>
    <row r="46" spans="1:7" ht="17.25">
      <c r="A46" s="1"/>
      <c r="G46" s="1" t="s">
        <v>82</v>
      </c>
    </row>
    <row r="47" spans="1:7">
      <c r="A47" s="1"/>
      <c r="G47" s="1"/>
    </row>
    <row r="48" spans="1:7" ht="17.25">
      <c r="A48" s="1"/>
      <c r="G48" s="1" t="s">
        <v>83</v>
      </c>
    </row>
    <row r="49" spans="1:10">
      <c r="A49" s="1"/>
    </row>
    <row r="50" spans="1:10">
      <c r="A50" s="1"/>
    </row>
    <row r="51" spans="1:10">
      <c r="A51" s="1"/>
      <c r="F51" s="3" t="s">
        <v>185</v>
      </c>
    </row>
    <row r="52" spans="1:10">
      <c r="F52" s="3" t="s">
        <v>184</v>
      </c>
      <c r="H52" s="1" t="s">
        <v>84</v>
      </c>
    </row>
    <row r="53" spans="1:10" ht="17.25">
      <c r="F53" s="3" t="s">
        <v>183</v>
      </c>
      <c r="H53" s="1" t="s">
        <v>85</v>
      </c>
      <c r="I53" s="1" t="s">
        <v>86</v>
      </c>
      <c r="J53" s="1" t="s">
        <v>87</v>
      </c>
    </row>
    <row r="54" spans="1:10">
      <c r="H54" s="1"/>
    </row>
    <row r="55" spans="1:10">
      <c r="H55" s="3" t="s">
        <v>88</v>
      </c>
      <c r="I55" s="14"/>
    </row>
    <row r="56" spans="1:10" ht="17.25">
      <c r="H56" s="3" t="s">
        <v>89</v>
      </c>
      <c r="I56" s="14"/>
    </row>
    <row r="57" spans="1:10">
      <c r="H57" s="1"/>
    </row>
    <row r="58" spans="1:10">
      <c r="H58" s="1" t="s">
        <v>90</v>
      </c>
    </row>
    <row r="59" spans="1:10">
      <c r="H59" s="1" t="s">
        <v>91</v>
      </c>
    </row>
    <row r="60" spans="1:10" ht="17.25">
      <c r="E60" s="10" t="s">
        <v>218</v>
      </c>
      <c r="H60" s="1" t="s">
        <v>92</v>
      </c>
    </row>
    <row r="61" spans="1:10">
      <c r="E61" t="s">
        <v>217</v>
      </c>
    </row>
    <row r="62" spans="1:10">
      <c r="H62" s="1" t="s">
        <v>93</v>
      </c>
    </row>
    <row r="63" spans="1:10">
      <c r="H63" s="1" t="s">
        <v>94</v>
      </c>
    </row>
    <row r="64" spans="1:10">
      <c r="H64" s="1" t="s">
        <v>95</v>
      </c>
    </row>
    <row r="66" spans="1:14">
      <c r="G66" s="1" t="s">
        <v>248</v>
      </c>
      <c r="I66" s="14"/>
      <c r="J66" s="14"/>
      <c r="K66" s="14"/>
    </row>
    <row r="67" spans="1:14" ht="17.25">
      <c r="G67" s="1" t="s">
        <v>247</v>
      </c>
      <c r="K67" s="14"/>
    </row>
    <row r="68" spans="1:14">
      <c r="J68" s="1"/>
    </row>
    <row r="69" spans="1:14">
      <c r="G69" s="1" t="s">
        <v>1790</v>
      </c>
    </row>
    <row r="70" spans="1:14">
      <c r="G70" s="1" t="s">
        <v>246</v>
      </c>
    </row>
    <row r="71" spans="1:14">
      <c r="A71" s="8" t="s">
        <v>371</v>
      </c>
      <c r="C71" s="1"/>
    </row>
    <row r="72" spans="1:14">
      <c r="A72" s="8"/>
      <c r="C72" s="1"/>
    </row>
    <row r="73" spans="1:14">
      <c r="A73" s="3" t="s">
        <v>105</v>
      </c>
    </row>
    <row r="74" spans="1:14">
      <c r="A74" s="1"/>
    </row>
    <row r="75" spans="1:14">
      <c r="D75" s="1" t="s">
        <v>115</v>
      </c>
    </row>
    <row r="76" spans="1:14">
      <c r="D76" s="1" t="s">
        <v>118</v>
      </c>
    </row>
    <row r="78" spans="1:14">
      <c r="A78" s="1"/>
      <c r="B78" s="1" t="s">
        <v>0</v>
      </c>
      <c r="C78" s="1"/>
      <c r="D78" s="1" t="s">
        <v>100</v>
      </c>
      <c r="F78" s="1" t="s">
        <v>178</v>
      </c>
      <c r="H78" s="1" t="s">
        <v>179</v>
      </c>
      <c r="J78" s="3" t="s">
        <v>182</v>
      </c>
    </row>
    <row r="79" spans="1:14">
      <c r="A79" s="1"/>
      <c r="B79" s="1"/>
      <c r="C79" s="1" t="s">
        <v>101</v>
      </c>
      <c r="D79" s="1" t="s">
        <v>102</v>
      </c>
      <c r="F79" s="1" t="s">
        <v>180</v>
      </c>
      <c r="M79" s="16"/>
      <c r="N79" s="16"/>
    </row>
    <row r="80" spans="1:14">
      <c r="A80" s="1"/>
      <c r="B80" s="1"/>
      <c r="C80" s="1"/>
      <c r="D80" s="1" t="s">
        <v>103</v>
      </c>
      <c r="F80" s="1" t="s">
        <v>181</v>
      </c>
      <c r="H80" s="1" t="s">
        <v>164</v>
      </c>
      <c r="M80" s="16"/>
      <c r="N80" s="16"/>
    </row>
    <row r="81" spans="1:12">
      <c r="A81" s="17" t="s">
        <v>62</v>
      </c>
      <c r="B81" s="1"/>
      <c r="C81" s="1"/>
      <c r="G81" s="21"/>
    </row>
    <row r="82" spans="1:12">
      <c r="A82" s="1"/>
      <c r="B82" s="1" t="s">
        <v>104</v>
      </c>
      <c r="C82" s="1"/>
    </row>
    <row r="83" spans="1:12">
      <c r="A83" s="1"/>
      <c r="B83" s="1"/>
      <c r="C83" s="1"/>
      <c r="D83" s="3" t="s">
        <v>116</v>
      </c>
      <c r="G83" s="3" t="s">
        <v>182</v>
      </c>
    </row>
    <row r="84" spans="1:12">
      <c r="A84" s="1"/>
      <c r="B84" s="1"/>
      <c r="C84" s="1"/>
      <c r="G84" s="1"/>
    </row>
    <row r="85" spans="1:12" ht="17.25">
      <c r="D85" s="1" t="s">
        <v>186</v>
      </c>
      <c r="I85" s="36" t="s">
        <v>187</v>
      </c>
      <c r="J85" s="1" t="s">
        <v>114</v>
      </c>
    </row>
    <row r="87" spans="1:12" ht="17.25">
      <c r="A87" s="1"/>
      <c r="B87" s="19">
        <v>2</v>
      </c>
      <c r="C87" s="1"/>
      <c r="E87" s="1"/>
      <c r="F87" s="1"/>
      <c r="G87" s="1"/>
      <c r="I87" s="1"/>
      <c r="J87" s="4" t="s">
        <v>119</v>
      </c>
      <c r="K87" s="1"/>
    </row>
    <row r="88" spans="1:12">
      <c r="A88" s="1"/>
      <c r="B88" s="1"/>
      <c r="C88" s="2" t="s">
        <v>111</v>
      </c>
      <c r="E88" s="1"/>
      <c r="F88" s="19">
        <v>2</v>
      </c>
      <c r="G88" s="1"/>
      <c r="I88" s="17" t="s">
        <v>113</v>
      </c>
      <c r="J88" s="1"/>
      <c r="K88" s="19">
        <v>1</v>
      </c>
    </row>
    <row r="89" spans="1:12">
      <c r="A89" s="1"/>
      <c r="B89" s="1"/>
      <c r="C89" s="1"/>
      <c r="E89" s="1"/>
      <c r="F89" s="1"/>
      <c r="G89" s="19">
        <v>1</v>
      </c>
      <c r="I89" s="1"/>
      <c r="J89" s="1"/>
      <c r="K89" s="1"/>
    </row>
    <row r="90" spans="1:12" ht="17.25">
      <c r="A90" s="17"/>
      <c r="B90" s="1"/>
      <c r="C90" s="1"/>
      <c r="E90" s="17"/>
      <c r="F90" s="1"/>
      <c r="G90" s="1"/>
      <c r="I90" s="17" t="s">
        <v>117</v>
      </c>
      <c r="J90" s="1"/>
      <c r="K90" s="1"/>
    </row>
    <row r="91" spans="1:12">
      <c r="A91" s="1"/>
      <c r="B91" s="19">
        <v>1</v>
      </c>
      <c r="C91" s="1"/>
      <c r="E91" s="1"/>
      <c r="F91" s="17" t="s">
        <v>112</v>
      </c>
      <c r="G91" s="1"/>
      <c r="I91" s="1"/>
      <c r="J91" s="19">
        <v>1</v>
      </c>
      <c r="K91" s="1"/>
    </row>
    <row r="92" spans="1:12">
      <c r="A92" s="1"/>
      <c r="B92" s="1"/>
      <c r="C92" s="1"/>
      <c r="G92" s="1"/>
    </row>
    <row r="93" spans="1:12">
      <c r="A93" s="1"/>
      <c r="B93" s="1"/>
      <c r="D93" s="7" t="s">
        <v>125</v>
      </c>
      <c r="F93" s="19"/>
      <c r="H93" s="1"/>
      <c r="J93" s="36" t="s">
        <v>182</v>
      </c>
      <c r="L93" s="19"/>
    </row>
    <row r="94" spans="1:12" ht="17.25">
      <c r="A94" s="1" t="s">
        <v>123</v>
      </c>
      <c r="B94" s="7" t="s">
        <v>120</v>
      </c>
      <c r="C94" s="7" t="s">
        <v>137</v>
      </c>
      <c r="D94" s="7" t="s">
        <v>119</v>
      </c>
      <c r="E94" s="7" t="s">
        <v>121</v>
      </c>
      <c r="F94" s="7" t="s">
        <v>122</v>
      </c>
      <c r="H94" s="7" t="s">
        <v>120</v>
      </c>
      <c r="I94" s="7" t="s">
        <v>137</v>
      </c>
      <c r="J94" s="7" t="s">
        <v>119</v>
      </c>
      <c r="K94" s="7" t="s">
        <v>121</v>
      </c>
      <c r="L94" s="7" t="s">
        <v>122</v>
      </c>
    </row>
    <row r="95" spans="1:12">
      <c r="A95" s="1" t="s">
        <v>124</v>
      </c>
      <c r="B95" s="7">
        <v>0</v>
      </c>
      <c r="C95" s="13" t="s">
        <v>127</v>
      </c>
      <c r="D95" s="13" t="s">
        <v>128</v>
      </c>
      <c r="E95" s="13" t="s">
        <v>129</v>
      </c>
      <c r="F95" s="13" t="s">
        <v>126</v>
      </c>
      <c r="H95" s="26">
        <v>0</v>
      </c>
      <c r="I95" s="27" t="s">
        <v>139</v>
      </c>
      <c r="J95" s="27" t="s">
        <v>140</v>
      </c>
      <c r="K95" s="27" t="s">
        <v>141</v>
      </c>
      <c r="L95" s="27" t="s">
        <v>142</v>
      </c>
    </row>
    <row r="96" spans="1:12">
      <c r="A96" s="1"/>
      <c r="B96" s="18">
        <v>0</v>
      </c>
      <c r="C96" s="31">
        <f>PI()/6</f>
        <v>0.52359877559829882</v>
      </c>
      <c r="D96" s="31">
        <f>PI()/4</f>
        <v>0.78539816339744828</v>
      </c>
      <c r="E96" s="31">
        <f>PI()/3</f>
        <v>1.0471975511965976</v>
      </c>
      <c r="F96" s="31">
        <f>PI()/2</f>
        <v>1.5707963267948966</v>
      </c>
      <c r="H96" s="28">
        <v>0</v>
      </c>
      <c r="I96" s="29">
        <f>PI()/6</f>
        <v>0.52359877559829882</v>
      </c>
      <c r="J96" s="29">
        <f>PI()/4</f>
        <v>0.78539816339744828</v>
      </c>
      <c r="K96" s="29">
        <f>PI()/3</f>
        <v>1.0471975511965976</v>
      </c>
      <c r="L96" s="29">
        <f>PI()/2</f>
        <v>1.5707963267948966</v>
      </c>
    </row>
    <row r="97" spans="1:12">
      <c r="A97" s="1" t="s">
        <v>130</v>
      </c>
      <c r="B97" s="32">
        <v>0</v>
      </c>
      <c r="C97" s="23" t="s">
        <v>106</v>
      </c>
      <c r="D97" s="7" t="s">
        <v>133</v>
      </c>
      <c r="E97" s="13" t="s">
        <v>134</v>
      </c>
      <c r="F97" s="32">
        <v>1</v>
      </c>
      <c r="H97" s="13" t="s">
        <v>138</v>
      </c>
      <c r="I97" s="24" t="s">
        <v>190</v>
      </c>
      <c r="J97" s="13" t="s">
        <v>193</v>
      </c>
      <c r="K97" s="13" t="s">
        <v>191</v>
      </c>
      <c r="L97" s="13" t="s">
        <v>192</v>
      </c>
    </row>
    <row r="98" spans="1:12">
      <c r="A98" s="1" t="s">
        <v>131</v>
      </c>
      <c r="B98" s="32">
        <v>1</v>
      </c>
      <c r="C98" s="13" t="s">
        <v>189</v>
      </c>
      <c r="D98" s="7" t="s">
        <v>133</v>
      </c>
      <c r="E98" s="22" t="s">
        <v>106</v>
      </c>
      <c r="F98" s="32">
        <v>0</v>
      </c>
      <c r="H98" s="7"/>
      <c r="I98" s="13"/>
      <c r="J98" s="7"/>
      <c r="K98" s="25" t="s">
        <v>194</v>
      </c>
      <c r="L98" s="7">
        <v>0</v>
      </c>
    </row>
    <row r="99" spans="1:12">
      <c r="A99" s="1" t="s">
        <v>132</v>
      </c>
      <c r="B99" s="32">
        <v>0</v>
      </c>
      <c r="C99" s="13" t="s">
        <v>135</v>
      </c>
      <c r="D99" s="32">
        <v>1</v>
      </c>
      <c r="E99" s="13" t="s">
        <v>110</v>
      </c>
      <c r="F99" s="33" t="s">
        <v>136</v>
      </c>
      <c r="H99" s="20" t="s">
        <v>168</v>
      </c>
      <c r="J99" s="6"/>
      <c r="K99" s="13"/>
      <c r="L99" s="33" t="s">
        <v>167</v>
      </c>
    </row>
    <row r="100" spans="1:12">
      <c r="A100" s="1"/>
      <c r="B100" s="7"/>
      <c r="C100" s="13"/>
      <c r="D100" s="7"/>
      <c r="E100" s="13"/>
      <c r="F100" s="13"/>
      <c r="H100" s="20"/>
      <c r="J100" s="6"/>
      <c r="K100" s="13"/>
      <c r="L100" s="33"/>
    </row>
    <row r="101" spans="1:12">
      <c r="A101" s="1" t="s">
        <v>195</v>
      </c>
      <c r="B101" s="7"/>
      <c r="C101" s="13"/>
      <c r="E101" s="19" t="s">
        <v>188</v>
      </c>
      <c r="H101" s="20"/>
      <c r="J101" s="6"/>
      <c r="K101" s="13"/>
      <c r="L101" s="33"/>
    </row>
    <row r="102" spans="1:12">
      <c r="A102" s="1"/>
      <c r="B102" s="7"/>
      <c r="C102" s="13"/>
      <c r="D102" s="7"/>
      <c r="E102" s="13"/>
      <c r="F102" s="13"/>
      <c r="H102" s="20"/>
      <c r="J102" s="6"/>
      <c r="K102" s="13"/>
      <c r="L102" s="33"/>
    </row>
    <row r="103" spans="1:12">
      <c r="A103" s="1" t="s">
        <v>1791</v>
      </c>
      <c r="B103" s="7"/>
      <c r="C103" s="13"/>
      <c r="D103" s="7"/>
      <c r="E103" s="13"/>
      <c r="F103" s="13"/>
      <c r="H103" s="20"/>
      <c r="J103" s="6"/>
      <c r="K103" s="13"/>
      <c r="L103" s="33"/>
    </row>
    <row r="104" spans="1:12">
      <c r="A104" s="1"/>
      <c r="B104" s="7"/>
      <c r="C104" s="13"/>
      <c r="D104" s="7"/>
      <c r="E104" s="13"/>
      <c r="F104" s="13"/>
      <c r="H104" s="20"/>
      <c r="J104" s="6"/>
      <c r="K104" s="13"/>
      <c r="L104" s="13"/>
    </row>
    <row r="105" spans="1:12">
      <c r="A105" s="1" t="s">
        <v>177</v>
      </c>
      <c r="B105" s="7"/>
      <c r="C105" s="13"/>
      <c r="D105" s="7"/>
      <c r="E105" s="13"/>
      <c r="I105" s="14"/>
      <c r="J105" s="6"/>
      <c r="K105" s="13"/>
      <c r="L105" s="13"/>
    </row>
    <row r="106" spans="1:12">
      <c r="A106" s="1"/>
      <c r="B106" s="7"/>
      <c r="C106" s="13"/>
      <c r="D106" s="7"/>
      <c r="E106" s="13"/>
      <c r="I106" s="14"/>
      <c r="J106" s="6"/>
      <c r="K106" s="13"/>
      <c r="L106" s="13"/>
    </row>
    <row r="107" spans="1:12" ht="17.25">
      <c r="A107" s="20" t="s">
        <v>150</v>
      </c>
      <c r="B107" s="5"/>
      <c r="D107" s="20"/>
      <c r="E107" s="13"/>
      <c r="H107" s="30"/>
      <c r="J107" s="6"/>
      <c r="K107" s="13"/>
      <c r="L107" s="13"/>
    </row>
    <row r="108" spans="1:12" ht="17.25">
      <c r="A108" s="20" t="s">
        <v>151</v>
      </c>
      <c r="D108" s="20"/>
      <c r="E108" s="13"/>
      <c r="F108" s="13"/>
      <c r="G108" s="1" t="s">
        <v>160</v>
      </c>
      <c r="J108" s="6"/>
      <c r="K108" s="13"/>
      <c r="L108" s="13"/>
    </row>
    <row r="109" spans="1:12" ht="17.25">
      <c r="A109" s="20" t="s">
        <v>152</v>
      </c>
      <c r="D109" s="20"/>
      <c r="E109" s="13"/>
      <c r="F109" s="13"/>
      <c r="H109" s="20"/>
      <c r="J109" s="6"/>
      <c r="K109" s="13"/>
      <c r="L109" s="13"/>
    </row>
    <row r="110" spans="1:12">
      <c r="A110" s="20"/>
      <c r="D110" s="20"/>
      <c r="E110" s="13"/>
      <c r="F110" s="13"/>
      <c r="H110" s="20"/>
      <c r="J110" s="6"/>
      <c r="K110" s="13"/>
      <c r="L110" s="13"/>
    </row>
    <row r="111" spans="1:12">
      <c r="A111" s="20" t="s">
        <v>283</v>
      </c>
      <c r="D111" s="20"/>
      <c r="E111" s="13"/>
      <c r="F111" s="13"/>
      <c r="H111" s="20"/>
      <c r="J111" s="6"/>
      <c r="K111" s="13"/>
      <c r="L111" s="13"/>
    </row>
    <row r="112" spans="1:12">
      <c r="A112" s="1" t="s">
        <v>280</v>
      </c>
      <c r="B112" s="1"/>
      <c r="C112" s="1"/>
      <c r="D112" s="1"/>
      <c r="E112" s="1"/>
      <c r="F112" s="1"/>
      <c r="G112" s="1"/>
      <c r="H112" s="1"/>
      <c r="I112" s="1"/>
      <c r="J112" s="41" t="s">
        <v>281</v>
      </c>
      <c r="K112" s="13"/>
      <c r="L112" s="13"/>
    </row>
    <row r="113" spans="1:12" ht="17.25">
      <c r="A113" s="1" t="s">
        <v>284</v>
      </c>
      <c r="J113" s="36" t="s">
        <v>107</v>
      </c>
      <c r="K113" s="13"/>
      <c r="L113" s="13"/>
    </row>
    <row r="114" spans="1:12">
      <c r="A114" s="1" t="s">
        <v>285</v>
      </c>
      <c r="J114" s="6"/>
      <c r="K114" s="13"/>
      <c r="L114" s="13"/>
    </row>
    <row r="115" spans="1:12">
      <c r="A115" s="1"/>
      <c r="J115" s="6"/>
      <c r="K115" s="13"/>
      <c r="L115" s="13"/>
    </row>
    <row r="116" spans="1:12">
      <c r="A116" s="34" t="s">
        <v>153</v>
      </c>
      <c r="D116" s="20"/>
      <c r="E116" s="13"/>
      <c r="F116" s="13"/>
      <c r="H116" s="20"/>
      <c r="J116" s="6"/>
      <c r="K116" s="13"/>
      <c r="L116" s="13"/>
    </row>
    <row r="117" spans="1:12">
      <c r="A117" s="20"/>
      <c r="D117" s="20"/>
      <c r="E117" s="13"/>
      <c r="F117" s="13"/>
      <c r="H117" s="20"/>
      <c r="J117" s="6"/>
      <c r="K117" s="13"/>
      <c r="L117" s="13"/>
    </row>
    <row r="118" spans="1:12">
      <c r="A118" s="20" t="s">
        <v>158</v>
      </c>
      <c r="D118" s="20"/>
      <c r="E118" s="13"/>
      <c r="F118" s="13"/>
      <c r="H118" s="20"/>
      <c r="J118" s="6"/>
      <c r="K118" s="13"/>
      <c r="L118" s="13"/>
    </row>
    <row r="119" spans="1:12">
      <c r="A119" s="20"/>
      <c r="D119" s="20"/>
      <c r="E119" s="13"/>
      <c r="F119" s="13"/>
      <c r="H119" s="20"/>
      <c r="J119" s="6"/>
      <c r="K119" s="13"/>
      <c r="L119" s="13"/>
    </row>
    <row r="120" spans="1:12">
      <c r="A120" s="2" t="s">
        <v>159</v>
      </c>
      <c r="B120" s="1"/>
      <c r="C120" s="1"/>
      <c r="H120" s="20"/>
      <c r="J120" s="6"/>
      <c r="K120" s="13"/>
      <c r="L120" s="13"/>
    </row>
    <row r="121" spans="1:12" ht="17.25">
      <c r="A121" s="2" t="s">
        <v>196</v>
      </c>
      <c r="B121" s="1"/>
      <c r="C121" s="1"/>
      <c r="H121" s="20"/>
      <c r="J121" s="6"/>
      <c r="K121" s="13"/>
      <c r="L121" s="13"/>
    </row>
    <row r="122" spans="1:12" ht="17.25">
      <c r="A122" s="2" t="s">
        <v>197</v>
      </c>
      <c r="B122" s="1"/>
      <c r="C122" s="1"/>
      <c r="H122" s="20"/>
      <c r="J122" s="6"/>
      <c r="K122" s="13"/>
      <c r="L122" s="13"/>
    </row>
    <row r="123" spans="1:12" ht="17.25">
      <c r="A123" s="2" t="s">
        <v>198</v>
      </c>
      <c r="B123" s="1"/>
      <c r="C123" s="1"/>
      <c r="H123" s="20"/>
      <c r="J123" s="6"/>
      <c r="K123" s="13"/>
      <c r="L123" s="13"/>
    </row>
    <row r="124" spans="1:12">
      <c r="A124" s="2"/>
      <c r="B124" s="1"/>
      <c r="C124" s="1"/>
      <c r="H124" s="20"/>
      <c r="J124" s="6"/>
      <c r="K124" s="13"/>
      <c r="L124" s="13"/>
    </row>
    <row r="125" spans="1:12">
      <c r="A125" s="3" t="s">
        <v>165</v>
      </c>
      <c r="B125" s="32"/>
      <c r="C125" s="33"/>
      <c r="D125" s="32"/>
      <c r="E125" s="33"/>
      <c r="F125" s="13"/>
      <c r="H125" s="20"/>
      <c r="J125" s="6"/>
      <c r="K125" s="13"/>
      <c r="L125" s="13"/>
    </row>
    <row r="126" spans="1:12">
      <c r="A126" s="3" t="s">
        <v>96</v>
      </c>
      <c r="B126" s="3" t="s">
        <v>97</v>
      </c>
      <c r="C126" s="3" t="s">
        <v>98</v>
      </c>
      <c r="D126" s="3" t="s">
        <v>99</v>
      </c>
      <c r="E126" s="33"/>
      <c r="F126" s="13"/>
      <c r="H126" s="20"/>
      <c r="J126" s="6"/>
      <c r="K126" s="13"/>
      <c r="L126" s="13"/>
    </row>
    <row r="127" spans="1:12">
      <c r="B127" s="32"/>
      <c r="C127" s="33"/>
      <c r="D127" s="32"/>
      <c r="E127" s="33"/>
      <c r="F127" s="13"/>
      <c r="H127" s="20"/>
      <c r="J127" s="6"/>
      <c r="K127" s="13"/>
      <c r="L127" s="13"/>
    </row>
    <row r="128" spans="1:12">
      <c r="A128" s="1" t="s">
        <v>149</v>
      </c>
      <c r="H128" s="20"/>
      <c r="I128" s="1"/>
      <c r="J128" s="6"/>
      <c r="K128" s="13"/>
      <c r="L128" s="13"/>
    </row>
    <row r="129" spans="1:12">
      <c r="H129" s="20"/>
      <c r="J129" s="6"/>
      <c r="K129" s="13"/>
      <c r="L129" s="13"/>
    </row>
    <row r="130" spans="1:12">
      <c r="A130" s="8" t="s">
        <v>143</v>
      </c>
      <c r="B130" s="1"/>
      <c r="C130" s="8" t="s">
        <v>146</v>
      </c>
      <c r="G130" s="1"/>
    </row>
    <row r="131" spans="1:12">
      <c r="A131" s="1" t="s">
        <v>144</v>
      </c>
      <c r="B131" s="1"/>
      <c r="C131" s="1" t="s">
        <v>148</v>
      </c>
      <c r="G131" s="1"/>
    </row>
    <row r="132" spans="1:12">
      <c r="A132" s="1" t="s">
        <v>145</v>
      </c>
      <c r="B132" s="1"/>
      <c r="C132" s="1" t="s">
        <v>147</v>
      </c>
      <c r="G132" s="1"/>
    </row>
    <row r="133" spans="1:12">
      <c r="A133" s="1"/>
      <c r="G133" s="1"/>
    </row>
    <row r="134" spans="1:12" ht="17.25">
      <c r="A134" s="1" t="s">
        <v>154</v>
      </c>
      <c r="C134" s="1" t="s">
        <v>156</v>
      </c>
      <c r="E134" s="1"/>
      <c r="G134" s="1"/>
    </row>
    <row r="135" spans="1:12" ht="17.25">
      <c r="A135" s="1" t="s">
        <v>155</v>
      </c>
      <c r="C135" s="1" t="s">
        <v>157</v>
      </c>
      <c r="E135" s="1"/>
      <c r="G135" s="1"/>
    </row>
    <row r="136" spans="1:12">
      <c r="A136" s="1"/>
      <c r="B136" s="1"/>
      <c r="C136" s="1"/>
      <c r="G136" s="1"/>
    </row>
    <row r="137" spans="1:12">
      <c r="A137" s="1" t="s">
        <v>161</v>
      </c>
      <c r="B137" s="1"/>
      <c r="C137" s="1" t="s">
        <v>163</v>
      </c>
      <c r="G137" s="1"/>
    </row>
    <row r="138" spans="1:12">
      <c r="A138" s="1" t="s">
        <v>162</v>
      </c>
      <c r="C138" s="1" t="s">
        <v>162</v>
      </c>
      <c r="G138" s="1"/>
    </row>
    <row r="139" spans="1:12">
      <c r="A139" s="1"/>
      <c r="B139" s="1"/>
      <c r="C139" s="1"/>
      <c r="G139" s="1"/>
    </row>
    <row r="140" spans="1:12">
      <c r="A140" s="3" t="s">
        <v>1792</v>
      </c>
    </row>
    <row r="141" spans="1:12">
      <c r="A141" s="3" t="s">
        <v>166</v>
      </c>
    </row>
    <row r="142" spans="1:12">
      <c r="A142" s="3"/>
    </row>
    <row r="143" spans="1:12">
      <c r="A143" s="43" t="s">
        <v>243</v>
      </c>
      <c r="D143" s="1" t="s">
        <v>1695</v>
      </c>
    </row>
    <row r="144" spans="1:12">
      <c r="A144" s="3"/>
    </row>
    <row r="145" spans="1:10">
      <c r="A145" s="39" t="s">
        <v>224</v>
      </c>
    </row>
    <row r="146" spans="1:10">
      <c r="A146" s="39" t="s">
        <v>244</v>
      </c>
    </row>
    <row r="147" spans="1:10">
      <c r="A147" s="151" t="s">
        <v>1697</v>
      </c>
    </row>
    <row r="148" spans="1:10">
      <c r="A148" s="151" t="s">
        <v>1696</v>
      </c>
    </row>
    <row r="149" spans="1:10">
      <c r="A149" s="39" t="s">
        <v>225</v>
      </c>
      <c r="B149" s="39"/>
      <c r="C149" s="40"/>
      <c r="D149" s="40"/>
      <c r="E149" s="40"/>
      <c r="F149" s="40"/>
      <c r="G149" s="40"/>
      <c r="H149" s="40"/>
      <c r="I149" s="40"/>
      <c r="J149" s="40"/>
    </row>
    <row r="150" spans="1:10">
      <c r="A150" s="39" t="s">
        <v>226</v>
      </c>
      <c r="C150" s="39" t="s">
        <v>227</v>
      </c>
      <c r="D150" t="s">
        <v>228</v>
      </c>
    </row>
    <row r="152" spans="1:10">
      <c r="A152" s="39" t="s">
        <v>229</v>
      </c>
      <c r="G152" s="39" t="s">
        <v>230</v>
      </c>
    </row>
    <row r="153" spans="1:10">
      <c r="A153" s="39" t="s">
        <v>231</v>
      </c>
      <c r="G153" s="39" t="s">
        <v>245</v>
      </c>
    </row>
    <row r="154" spans="1:10">
      <c r="A154" s="39"/>
      <c r="G154" s="39"/>
    </row>
    <row r="155" spans="1:10">
      <c r="J155" s="41" t="s">
        <v>232</v>
      </c>
    </row>
    <row r="156" spans="1:10">
      <c r="I156" s="10"/>
      <c r="J156" s="41" t="s">
        <v>233</v>
      </c>
    </row>
    <row r="157" spans="1:10" ht="12.95" customHeight="1">
      <c r="J157" s="41" t="s">
        <v>234</v>
      </c>
    </row>
    <row r="158" spans="1:10" ht="12.95" customHeight="1">
      <c r="J158" s="41" t="s">
        <v>235</v>
      </c>
    </row>
    <row r="159" spans="1:10" ht="12.95" customHeight="1">
      <c r="J159" s="41" t="s">
        <v>236</v>
      </c>
    </row>
    <row r="160" spans="1:10" ht="12.95" customHeight="1">
      <c r="I160" s="42" t="s">
        <v>237</v>
      </c>
    </row>
    <row r="161" spans="10:11" ht="12.95" customHeight="1">
      <c r="K161" s="1" t="s">
        <v>1693</v>
      </c>
    </row>
    <row r="162" spans="10:11" ht="12.95" customHeight="1">
      <c r="K162" s="1" t="s">
        <v>1694</v>
      </c>
    </row>
    <row r="163" spans="10:11" ht="12.95" customHeight="1"/>
    <row r="164" spans="10:11" ht="12.95" customHeight="1"/>
    <row r="165" spans="10:11" ht="12.95" customHeight="1"/>
    <row r="166" spans="10:11" ht="12.95" customHeight="1"/>
    <row r="167" spans="10:11" ht="12.95" customHeight="1"/>
    <row r="168" spans="10:11" ht="12.95" customHeight="1">
      <c r="J168" s="39"/>
    </row>
    <row r="169" spans="10:11" ht="12.95" customHeight="1"/>
    <row r="170" spans="10:11" ht="12.95" customHeight="1"/>
    <row r="171" spans="10:11" ht="12.95" customHeight="1"/>
    <row r="172" spans="10:11" ht="12.95" customHeight="1"/>
    <row r="173" spans="10:11" ht="12.95" customHeight="1"/>
    <row r="174" spans="10:11" ht="12.95" customHeight="1"/>
    <row r="175" spans="10:11" ht="12.95" customHeight="1"/>
    <row r="176" spans="10:11" ht="12.95" customHeight="1"/>
    <row r="177" spans="1:8" ht="12.95" customHeight="1"/>
    <row r="178" spans="1:8" ht="12.95" customHeight="1"/>
    <row r="179" spans="1:8" ht="12.95" customHeight="1"/>
    <row r="180" spans="1:8" ht="12.95" customHeight="1"/>
    <row r="182" spans="1:8">
      <c r="A182" s="39" t="s">
        <v>238</v>
      </c>
      <c r="G182" s="39" t="s">
        <v>239</v>
      </c>
    </row>
    <row r="183" spans="1:8">
      <c r="A183" s="39" t="s">
        <v>240</v>
      </c>
      <c r="G183" s="39" t="s">
        <v>241</v>
      </c>
    </row>
    <row r="184" spans="1:8">
      <c r="A184" s="39" t="s">
        <v>242</v>
      </c>
      <c r="G184" s="39" t="s">
        <v>242</v>
      </c>
    </row>
    <row r="185" spans="1:8">
      <c r="A185" s="39"/>
      <c r="G185" s="39"/>
    </row>
    <row r="186" spans="1:8">
      <c r="A186" s="46" t="s">
        <v>372</v>
      </c>
      <c r="G186" s="39"/>
    </row>
    <row r="187" spans="1:8">
      <c r="A187" s="39"/>
      <c r="G187" s="39"/>
    </row>
    <row r="188" spans="1:8">
      <c r="B188" s="39" t="s">
        <v>249</v>
      </c>
      <c r="E188" s="39" t="s">
        <v>250</v>
      </c>
      <c r="H188" s="39" t="s">
        <v>251</v>
      </c>
    </row>
    <row r="190" spans="1:8">
      <c r="B190" s="39" t="s">
        <v>252</v>
      </c>
      <c r="E190" s="39" t="s">
        <v>253</v>
      </c>
      <c r="G190" s="39"/>
      <c r="H190" s="39" t="s">
        <v>254</v>
      </c>
    </row>
    <row r="191" spans="1:8">
      <c r="B191" t="s">
        <v>255</v>
      </c>
    </row>
    <row r="194" spans="1:8" ht="12" customHeight="1"/>
    <row r="195" spans="1:8" ht="12" customHeight="1"/>
    <row r="196" spans="1:8" ht="12" customHeight="1"/>
    <row r="197" spans="1:8" ht="12" customHeight="1"/>
    <row r="198" spans="1:8" ht="12" customHeight="1"/>
    <row r="199" spans="1:8" ht="12" customHeight="1"/>
    <row r="202" spans="1:8">
      <c r="B202" s="10" t="s">
        <v>256</v>
      </c>
      <c r="E202" s="10" t="s">
        <v>257</v>
      </c>
      <c r="H202" s="10" t="s">
        <v>258</v>
      </c>
    </row>
    <row r="203" spans="1:8">
      <c r="B203" s="10" t="s">
        <v>259</v>
      </c>
      <c r="E203" s="10" t="s">
        <v>260</v>
      </c>
      <c r="H203" s="10" t="s">
        <v>261</v>
      </c>
    </row>
    <row r="204" spans="1:8">
      <c r="B204" s="10"/>
      <c r="E204" s="10"/>
      <c r="H204" s="10"/>
    </row>
    <row r="205" spans="1:8">
      <c r="A205" t="s">
        <v>262</v>
      </c>
    </row>
    <row r="207" spans="1:8">
      <c r="A207" t="s">
        <v>263</v>
      </c>
    </row>
    <row r="208" spans="1:8" ht="15.75">
      <c r="A208" s="40" t="s">
        <v>264</v>
      </c>
      <c r="D208" s="40" t="s">
        <v>265</v>
      </c>
    </row>
    <row r="210" spans="1:8">
      <c r="A210" t="s">
        <v>266</v>
      </c>
      <c r="B210" s="39" t="s">
        <v>267</v>
      </c>
      <c r="E210" s="39" t="s">
        <v>268</v>
      </c>
    </row>
    <row r="211" spans="1:8" ht="15.75">
      <c r="A211" s="44" t="s">
        <v>269</v>
      </c>
      <c r="B211" t="s">
        <v>391</v>
      </c>
      <c r="E211" t="s">
        <v>393</v>
      </c>
      <c r="H211" s="39" t="s">
        <v>390</v>
      </c>
    </row>
    <row r="212" spans="1:8" ht="15.75">
      <c r="A212" s="10" t="s">
        <v>270</v>
      </c>
      <c r="B212" t="s">
        <v>392</v>
      </c>
      <c r="E212" t="s">
        <v>389</v>
      </c>
      <c r="H212" s="47" t="s">
        <v>394</v>
      </c>
    </row>
    <row r="213" spans="1:8">
      <c r="B213" s="39" t="s">
        <v>1793</v>
      </c>
      <c r="C213" s="39"/>
      <c r="D213" s="39"/>
      <c r="E213" s="39" t="s">
        <v>271</v>
      </c>
      <c r="F213" s="39"/>
    </row>
    <row r="214" spans="1:8">
      <c r="A214" s="39" t="s">
        <v>272</v>
      </c>
    </row>
    <row r="215" spans="1:8">
      <c r="A215" t="s">
        <v>273</v>
      </c>
      <c r="D215" s="45" t="s">
        <v>274</v>
      </c>
    </row>
    <row r="216" spans="1:8">
      <c r="A216" t="s">
        <v>275</v>
      </c>
      <c r="D216" t="s">
        <v>347</v>
      </c>
    </row>
    <row r="217" spans="1:8">
      <c r="A217" s="39" t="s">
        <v>276</v>
      </c>
    </row>
    <row r="218" spans="1:8">
      <c r="A218" t="s">
        <v>277</v>
      </c>
      <c r="D218" t="s">
        <v>278</v>
      </c>
      <c r="F218" t="s">
        <v>279</v>
      </c>
      <c r="H218" t="s">
        <v>282</v>
      </c>
    </row>
    <row r="220" spans="1:8">
      <c r="A220" s="8" t="s">
        <v>219</v>
      </c>
    </row>
    <row r="221" spans="1:8">
      <c r="F221" s="3"/>
      <c r="H221" s="3"/>
    </row>
    <row r="242" spans="1:1">
      <c r="A242" s="1" t="s">
        <v>220</v>
      </c>
    </row>
    <row r="268" spans="1:4" ht="17.25">
      <c r="A268" s="19" t="s">
        <v>397</v>
      </c>
    </row>
    <row r="269" spans="1:4">
      <c r="B269" s="1" t="s">
        <v>396</v>
      </c>
    </row>
    <row r="270" spans="1:4">
      <c r="B270" s="7" t="s">
        <v>223</v>
      </c>
      <c r="C270" s="7" t="s">
        <v>222</v>
      </c>
      <c r="D270" s="7" t="s">
        <v>221</v>
      </c>
    </row>
    <row r="271" spans="1:4">
      <c r="B271" s="7">
        <v>0</v>
      </c>
      <c r="C271" s="38">
        <f>B271*2*PI()/360</f>
        <v>0</v>
      </c>
      <c r="D271" s="38">
        <f>TAN(2*PI()*B271/360)</f>
        <v>0</v>
      </c>
    </row>
    <row r="272" spans="1:4">
      <c r="B272" s="7">
        <v>5</v>
      </c>
      <c r="C272" s="38">
        <f t="shared" ref="C272:C275" si="0">B272*2*PI()/360</f>
        <v>8.7266462599716474E-2</v>
      </c>
      <c r="D272" s="38">
        <f>TAN(2*PI()*B272/360)</f>
        <v>8.7488663525924007E-2</v>
      </c>
    </row>
    <row r="273" spans="1:32">
      <c r="B273" s="7">
        <v>10</v>
      </c>
      <c r="C273" s="38">
        <f t="shared" si="0"/>
        <v>0.17453292519943295</v>
      </c>
      <c r="D273" s="38">
        <f>TAN(2*PI()*B273/360)</f>
        <v>0.17632698070846498</v>
      </c>
    </row>
    <row r="274" spans="1:32">
      <c r="B274" s="7">
        <v>15</v>
      </c>
      <c r="C274" s="38">
        <f t="shared" si="0"/>
        <v>0.26179938779914941</v>
      </c>
      <c r="D274" s="38">
        <f>TAN(2*PI()*B274/360)</f>
        <v>0.2679491924311227</v>
      </c>
    </row>
    <row r="275" spans="1:32">
      <c r="B275" s="7">
        <v>20</v>
      </c>
      <c r="C275" s="38">
        <f t="shared" si="0"/>
        <v>0.3490658503988659</v>
      </c>
      <c r="D275" s="38">
        <f>TAN(2*PI()*B275/360)</f>
        <v>0.36397023426620234</v>
      </c>
    </row>
    <row r="277" spans="1:32">
      <c r="A277" s="1" t="s">
        <v>1794</v>
      </c>
    </row>
    <row r="280" spans="1:32">
      <c r="S280" t="s">
        <v>104</v>
      </c>
      <c r="T280" t="s">
        <v>316</v>
      </c>
      <c r="U280" t="s">
        <v>317</v>
      </c>
      <c r="V280" t="s">
        <v>552</v>
      </c>
      <c r="X280">
        <v>0</v>
      </c>
      <c r="Y280">
        <v>1</v>
      </c>
      <c r="Z280">
        <v>2</v>
      </c>
      <c r="AA280">
        <v>3</v>
      </c>
      <c r="AB280">
        <v>4</v>
      </c>
      <c r="AC280">
        <v>5</v>
      </c>
      <c r="AD280">
        <v>6</v>
      </c>
      <c r="AE280">
        <v>7</v>
      </c>
      <c r="AF280">
        <v>8</v>
      </c>
    </row>
    <row r="281" spans="1:32">
      <c r="B281" t="s">
        <v>553</v>
      </c>
      <c r="C281" s="39" t="s">
        <v>554</v>
      </c>
      <c r="E281" s="39" t="s">
        <v>555</v>
      </c>
      <c r="S281">
        <v>0</v>
      </c>
      <c r="T281">
        <v>1</v>
      </c>
      <c r="U281">
        <v>1</v>
      </c>
      <c r="V281">
        <v>0</v>
      </c>
      <c r="W281" t="s">
        <v>556</v>
      </c>
      <c r="X281">
        <v>0</v>
      </c>
      <c r="Y281">
        <v>0.8414709848078965</v>
      </c>
      <c r="Z281">
        <v>0.90929742682568171</v>
      </c>
      <c r="AA281">
        <v>0.14112000805986721</v>
      </c>
      <c r="AB281">
        <v>-0.7568024953079282</v>
      </c>
      <c r="AC281">
        <v>-0.95892427466313845</v>
      </c>
      <c r="AD281">
        <v>-0.27941549819892586</v>
      </c>
      <c r="AE281">
        <v>0.65698659871878906</v>
      </c>
      <c r="AF281">
        <v>0.98935824662338179</v>
      </c>
    </row>
    <row r="282" spans="1:32">
      <c r="S282">
        <v>1</v>
      </c>
      <c r="T282">
        <v>1</v>
      </c>
      <c r="U282">
        <v>1</v>
      </c>
      <c r="V282">
        <v>0</v>
      </c>
      <c r="W282" t="s">
        <v>557</v>
      </c>
      <c r="X282">
        <v>1</v>
      </c>
      <c r="Y282">
        <v>1.8414709848078965</v>
      </c>
      <c r="Z282">
        <v>1.9092974268256817</v>
      </c>
      <c r="AA282">
        <v>1.1411200080598671</v>
      </c>
      <c r="AB282">
        <v>0.2431975046920718</v>
      </c>
      <c r="AC282">
        <v>4.1075725336861546E-2</v>
      </c>
      <c r="AD282">
        <v>0.72058450180107414</v>
      </c>
      <c r="AE282">
        <v>1.6569865987187891</v>
      </c>
      <c r="AF282">
        <v>1.9893582466233819</v>
      </c>
    </row>
    <row r="283" spans="1:32">
      <c r="S283">
        <v>1</v>
      </c>
      <c r="T283">
        <v>1.5</v>
      </c>
      <c r="U283">
        <v>1</v>
      </c>
      <c r="V283">
        <v>0</v>
      </c>
      <c r="W283" t="s">
        <v>558</v>
      </c>
      <c r="X283">
        <v>1</v>
      </c>
      <c r="Y283">
        <v>2.2622064772118446</v>
      </c>
      <c r="Z283">
        <v>2.3639461402385225</v>
      </c>
      <c r="AA283">
        <v>1.2116800120898008</v>
      </c>
      <c r="AB283">
        <v>-0.13520374296189219</v>
      </c>
      <c r="AC283">
        <v>-0.43838641199470763</v>
      </c>
      <c r="AD283">
        <v>0.58087675270161121</v>
      </c>
      <c r="AE283">
        <v>1.9854798980781836</v>
      </c>
      <c r="AF283">
        <v>2.4840373699350726</v>
      </c>
    </row>
    <row r="284" spans="1:32" ht="12.95" customHeight="1">
      <c r="S284">
        <v>1</v>
      </c>
      <c r="T284">
        <v>1</v>
      </c>
      <c r="U284">
        <v>1.5</v>
      </c>
      <c r="V284">
        <v>0</v>
      </c>
      <c r="W284" t="s">
        <v>559</v>
      </c>
      <c r="X284">
        <v>1</v>
      </c>
      <c r="Y284">
        <v>1.9974949866040546</v>
      </c>
      <c r="Z284">
        <v>1.1411200080598671</v>
      </c>
      <c r="AA284">
        <v>2.2469882334902991E-2</v>
      </c>
      <c r="AB284">
        <v>0.72058450180107414</v>
      </c>
      <c r="AC284">
        <v>1.9379999767747389</v>
      </c>
      <c r="AD284">
        <v>1.4121184852417565</v>
      </c>
      <c r="AE284">
        <v>0.12030424002832996</v>
      </c>
      <c r="AF284">
        <v>0.46342708199956506</v>
      </c>
    </row>
    <row r="285" spans="1:32" ht="12.95" customHeight="1">
      <c r="S285">
        <v>1</v>
      </c>
      <c r="T285">
        <v>1</v>
      </c>
      <c r="U285">
        <v>1</v>
      </c>
      <c r="V285">
        <v>0.7</v>
      </c>
      <c r="W285" t="s">
        <v>560</v>
      </c>
      <c r="X285">
        <v>0.35578231276230898</v>
      </c>
      <c r="Y285">
        <v>1.2955202066613396</v>
      </c>
      <c r="Z285">
        <v>1.9635581854171931</v>
      </c>
      <c r="AA285">
        <v>1.7457052121767203</v>
      </c>
      <c r="AB285">
        <v>0.84225430585675176</v>
      </c>
      <c r="AC285">
        <v>8.3834063250545099E-2</v>
      </c>
      <c r="AD285">
        <v>0.16773255777609875</v>
      </c>
      <c r="AE285">
        <v>1.0168139004843497</v>
      </c>
      <c r="AF285">
        <v>1.8504366206285643</v>
      </c>
    </row>
    <row r="286" spans="1:32" ht="12.95" customHeight="1"/>
    <row r="287" spans="1:32" ht="12.95" customHeight="1"/>
    <row r="288" spans="1:32" ht="12.95" customHeight="1"/>
    <row r="289" spans="1:2" ht="12.95" customHeight="1"/>
    <row r="290" spans="1:2" ht="12.95" customHeight="1"/>
    <row r="291" spans="1:2" ht="12.95" customHeight="1"/>
    <row r="292" spans="1:2" ht="12.95" customHeight="1"/>
    <row r="293" spans="1:2" ht="12.95" customHeight="1"/>
    <row r="294" spans="1:2" ht="12.95" customHeight="1"/>
    <row r="295" spans="1:2" ht="12.95" customHeight="1"/>
    <row r="296" spans="1:2" ht="12.95" customHeight="1"/>
    <row r="297" spans="1:2" ht="12.95" customHeight="1"/>
    <row r="298" spans="1:2" ht="12.95" customHeight="1"/>
    <row r="299" spans="1:2" ht="12.95" customHeight="1"/>
    <row r="300" spans="1:2" ht="12.95" customHeight="1"/>
    <row r="301" spans="1:2" ht="12.95" customHeight="1"/>
    <row r="303" spans="1:2">
      <c r="A303" s="21" t="s">
        <v>104</v>
      </c>
      <c r="B303" t="s">
        <v>561</v>
      </c>
    </row>
    <row r="304" spans="1:2">
      <c r="A304" s="21" t="s">
        <v>316</v>
      </c>
      <c r="B304" t="s">
        <v>562</v>
      </c>
    </row>
    <row r="305" spans="1:11">
      <c r="A305" s="21" t="s">
        <v>317</v>
      </c>
      <c r="B305" t="s">
        <v>563</v>
      </c>
    </row>
    <row r="306" spans="1:11">
      <c r="A306" s="21" t="s">
        <v>552</v>
      </c>
      <c r="B306" t="s">
        <v>564</v>
      </c>
    </row>
    <row r="307" spans="1:11">
      <c r="A307" s="5" t="s">
        <v>565</v>
      </c>
    </row>
    <row r="308" spans="1:11">
      <c r="A308" s="21" t="s">
        <v>566</v>
      </c>
      <c r="B308" s="60" t="s">
        <v>567</v>
      </c>
      <c r="D308" t="s">
        <v>568</v>
      </c>
      <c r="F308" t="s">
        <v>569</v>
      </c>
    </row>
    <row r="309" spans="1:11">
      <c r="A309" s="21" t="s">
        <v>317</v>
      </c>
      <c r="B309" s="10" t="s">
        <v>570</v>
      </c>
      <c r="D309" t="s">
        <v>571</v>
      </c>
      <c r="F309" t="s">
        <v>569</v>
      </c>
    </row>
    <row r="310" spans="1:11">
      <c r="A310" s="5" t="s">
        <v>572</v>
      </c>
      <c r="J310" t="s">
        <v>573</v>
      </c>
      <c r="K310" t="s">
        <v>574</v>
      </c>
    </row>
    <row r="311" spans="1:11">
      <c r="A311" s="21" t="s">
        <v>575</v>
      </c>
      <c r="B311" s="10" t="s">
        <v>576</v>
      </c>
      <c r="D311" t="s">
        <v>568</v>
      </c>
      <c r="F311" t="s">
        <v>577</v>
      </c>
      <c r="K311" t="s">
        <v>578</v>
      </c>
    </row>
    <row r="312" spans="1:11">
      <c r="A312" s="21" t="s">
        <v>579</v>
      </c>
      <c r="B312" s="10" t="s">
        <v>580</v>
      </c>
      <c r="D312" t="s">
        <v>581</v>
      </c>
      <c r="F312" t="s">
        <v>582</v>
      </c>
      <c r="J312" t="s">
        <v>583</v>
      </c>
      <c r="K312" t="s">
        <v>584</v>
      </c>
    </row>
    <row r="313" spans="1:11">
      <c r="A313" s="21" t="s">
        <v>585</v>
      </c>
      <c r="B313" s="10" t="s">
        <v>586</v>
      </c>
      <c r="D313" t="s">
        <v>571</v>
      </c>
      <c r="F313" t="s">
        <v>587</v>
      </c>
      <c r="K313" t="s">
        <v>588</v>
      </c>
    </row>
    <row r="314" spans="1:11">
      <c r="A314" s="1"/>
    </row>
    <row r="315" spans="1:11">
      <c r="A315" s="1"/>
    </row>
    <row r="317" spans="1:11">
      <c r="A317" s="146" t="s">
        <v>1708</v>
      </c>
      <c r="B317" s="1" t="s">
        <v>1709</v>
      </c>
    </row>
    <row r="318" spans="1:11">
      <c r="A318" s="39"/>
    </row>
    <row r="319" spans="1:11" ht="15.75">
      <c r="A319" s="35" t="s">
        <v>286</v>
      </c>
      <c r="F319" s="1" t="s">
        <v>398</v>
      </c>
      <c r="H319" s="3"/>
    </row>
    <row r="320" spans="1:11">
      <c r="A320" s="50"/>
      <c r="H320" s="3"/>
    </row>
    <row r="321" spans="1:6">
      <c r="C321" s="7"/>
      <c r="D321" s="18"/>
      <c r="E321" s="20"/>
      <c r="F321" s="7"/>
    </row>
    <row r="322" spans="1:6">
      <c r="A322" s="1"/>
      <c r="C322" s="7"/>
      <c r="D322" s="18"/>
      <c r="E322" s="19"/>
      <c r="F322" s="7"/>
    </row>
    <row r="323" spans="1:6">
      <c r="A323" s="1"/>
    </row>
    <row r="326" spans="1:6">
      <c r="A326" s="2"/>
    </row>
    <row r="327" spans="1:6">
      <c r="A327" s="15"/>
      <c r="B327" s="16"/>
      <c r="C327" s="16"/>
      <c r="D327" s="16"/>
      <c r="E327" s="16"/>
      <c r="F327" s="16"/>
    </row>
    <row r="328" spans="1:6">
      <c r="A328" s="15"/>
      <c r="B328" s="16"/>
      <c r="C328" s="16"/>
      <c r="D328" s="16"/>
      <c r="E328" s="16"/>
      <c r="F328" s="16"/>
    </row>
    <row r="330" spans="1:6">
      <c r="A330" s="1"/>
    </row>
    <row r="368" spans="1:1">
      <c r="A368" s="1" t="s">
        <v>387</v>
      </c>
    </row>
    <row r="370" spans="1:11">
      <c r="A370" s="1" t="s">
        <v>348</v>
      </c>
      <c r="B370" s="1"/>
      <c r="C370" s="1"/>
      <c r="D370" s="1" t="s">
        <v>352</v>
      </c>
      <c r="E370" s="1"/>
      <c r="F370" s="1" t="s">
        <v>385</v>
      </c>
      <c r="G370" s="1"/>
      <c r="H370" s="1"/>
      <c r="I370" s="1"/>
      <c r="J370" s="1"/>
      <c r="K370" s="1"/>
    </row>
    <row r="371" spans="1:1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>
      <c r="A372" s="1" t="s">
        <v>1795</v>
      </c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>
      <c r="A383" s="1" t="s">
        <v>353</v>
      </c>
      <c r="B383" s="1"/>
      <c r="C383" s="1"/>
      <c r="D383" s="1"/>
      <c r="E383" s="1"/>
      <c r="F383" s="1" t="s">
        <v>287</v>
      </c>
      <c r="G383" s="1"/>
      <c r="H383" s="1"/>
      <c r="I383" s="1"/>
      <c r="J383" s="1"/>
      <c r="K383" s="1"/>
    </row>
    <row r="384" spans="1:11">
      <c r="A384" s="1"/>
      <c r="B384" s="1"/>
      <c r="C384" s="1"/>
      <c r="D384" s="1"/>
      <c r="E384" s="1"/>
      <c r="F384" s="39"/>
      <c r="G384" s="1"/>
      <c r="H384" s="1"/>
      <c r="I384" s="1"/>
      <c r="J384" s="1"/>
      <c r="K384" s="1"/>
    </row>
    <row r="385" spans="1:11">
      <c r="A385" s="7" t="s">
        <v>104</v>
      </c>
      <c r="B385" s="7" t="s">
        <v>316</v>
      </c>
      <c r="C385" s="7" t="s">
        <v>317</v>
      </c>
      <c r="D385" s="1"/>
      <c r="E385" s="1"/>
      <c r="F385" s="1"/>
      <c r="G385" s="1"/>
      <c r="H385" s="1"/>
      <c r="I385" s="1"/>
      <c r="J385" s="1"/>
      <c r="K385" s="1"/>
    </row>
    <row r="386" spans="1:11">
      <c r="A386" s="7" t="s">
        <v>299</v>
      </c>
      <c r="B386" s="7" t="s">
        <v>300</v>
      </c>
      <c r="C386" s="7" t="s">
        <v>301</v>
      </c>
      <c r="D386" s="1"/>
      <c r="E386" s="1"/>
      <c r="F386" s="1" t="s">
        <v>318</v>
      </c>
      <c r="G386" s="1"/>
      <c r="H386" s="1"/>
      <c r="I386" s="1"/>
      <c r="J386" s="1"/>
      <c r="K386" s="1"/>
    </row>
    <row r="387" spans="1:1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>
      <c r="A388" s="1" t="s">
        <v>319</v>
      </c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>
      <c r="A390" s="1" t="s">
        <v>320</v>
      </c>
      <c r="B390" s="1"/>
      <c r="C390" s="1"/>
      <c r="D390" s="1"/>
      <c r="E390" s="1"/>
      <c r="F390" s="1" t="s">
        <v>321</v>
      </c>
      <c r="G390" s="1"/>
      <c r="H390" s="1"/>
      <c r="I390" s="1"/>
      <c r="J390" s="1"/>
      <c r="K390" s="1"/>
    </row>
    <row r="391" spans="1:11">
      <c r="A391" s="1" t="s">
        <v>322</v>
      </c>
      <c r="B391" s="1"/>
      <c r="C391" s="1"/>
      <c r="D391" s="1"/>
      <c r="E391" s="1"/>
      <c r="F391" s="1" t="s">
        <v>323</v>
      </c>
      <c r="G391" s="1"/>
      <c r="H391" s="1"/>
      <c r="I391" s="1"/>
      <c r="J391" s="1"/>
      <c r="K391" s="1"/>
    </row>
    <row r="392" spans="1:1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>
      <c r="A393" s="52" t="s">
        <v>399</v>
      </c>
      <c r="B393" s="53"/>
      <c r="C393" s="53"/>
      <c r="D393" s="53"/>
      <c r="E393" s="53"/>
      <c r="F393" s="53" t="s">
        <v>400</v>
      </c>
      <c r="G393" s="53"/>
      <c r="H393" s="54"/>
      <c r="I393" s="1"/>
      <c r="J393" s="1"/>
      <c r="K393" s="1"/>
    </row>
    <row r="394" spans="1:11">
      <c r="A394" s="55"/>
      <c r="B394" s="48" t="s">
        <v>324</v>
      </c>
      <c r="C394" s="56"/>
      <c r="D394" s="56"/>
      <c r="E394" s="56"/>
      <c r="F394" s="56"/>
      <c r="G394" s="56"/>
      <c r="H394" s="57"/>
      <c r="I394" s="1"/>
      <c r="J394" s="1"/>
      <c r="K394" s="1"/>
    </row>
    <row r="395" spans="1:11">
      <c r="A395" s="58"/>
      <c r="B395" s="49"/>
      <c r="C395" s="58"/>
      <c r="D395" s="58"/>
      <c r="E395" s="58"/>
      <c r="F395" s="58"/>
      <c r="G395" s="58"/>
      <c r="H395" s="58"/>
      <c r="I395" s="1"/>
      <c r="J395" s="1"/>
      <c r="K395" s="1"/>
    </row>
    <row r="396" spans="1:11">
      <c r="A396" s="58" t="s">
        <v>325</v>
      </c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>
      <c r="A397" s="1" t="s">
        <v>326</v>
      </c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1:1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</row>
    <row r="399" spans="1:11">
      <c r="A399" s="1" t="s">
        <v>327</v>
      </c>
      <c r="B399" s="1"/>
      <c r="C399" s="1"/>
      <c r="D399" s="1"/>
      <c r="E399" s="1" t="s">
        <v>354</v>
      </c>
      <c r="F399" s="1"/>
      <c r="G399" s="1"/>
      <c r="H399" s="1"/>
      <c r="I399" s="1"/>
      <c r="J399" s="1"/>
      <c r="K399" s="1"/>
    </row>
    <row r="400" spans="1:11">
      <c r="A400" s="39" t="s">
        <v>328</v>
      </c>
      <c r="B400" s="1" t="s">
        <v>329</v>
      </c>
      <c r="C400" s="1" t="s">
        <v>330</v>
      </c>
      <c r="D400" s="1"/>
      <c r="E400" s="1"/>
      <c r="F400" s="39" t="s">
        <v>315</v>
      </c>
      <c r="G400" s="1" t="s">
        <v>331</v>
      </c>
      <c r="H400" s="1" t="s">
        <v>329</v>
      </c>
      <c r="I400" s="1"/>
      <c r="J400" s="1"/>
      <c r="K400" s="1"/>
    </row>
    <row r="401" spans="1:11">
      <c r="A401" s="1"/>
      <c r="B401" s="1" t="s">
        <v>332</v>
      </c>
      <c r="C401" s="1"/>
      <c r="D401" s="1"/>
      <c r="E401" s="1"/>
      <c r="F401" s="1"/>
      <c r="G401" s="1" t="s">
        <v>333</v>
      </c>
      <c r="H401" s="1"/>
      <c r="I401" s="1"/>
      <c r="J401" s="1"/>
      <c r="K401" s="1"/>
    </row>
    <row r="402" spans="1:1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</row>
    <row r="403" spans="1:11">
      <c r="A403" s="39" t="s">
        <v>349</v>
      </c>
      <c r="B403" s="39"/>
      <c r="C403" s="1"/>
      <c r="D403" s="39" t="s">
        <v>350</v>
      </c>
      <c r="E403" s="1"/>
      <c r="F403" s="1"/>
      <c r="G403" s="1"/>
      <c r="H403" s="1"/>
      <c r="I403" s="1"/>
      <c r="J403" s="1"/>
      <c r="K403" s="1"/>
    </row>
    <row r="404" spans="1:1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</row>
    <row r="405" spans="1:11">
      <c r="A405" s="1" t="s">
        <v>334</v>
      </c>
      <c r="B405" s="1"/>
      <c r="C405" s="1"/>
      <c r="D405" s="1"/>
      <c r="E405" s="1"/>
      <c r="F405" s="1"/>
      <c r="G405" s="1"/>
      <c r="H405" s="1"/>
      <c r="I405" s="1"/>
      <c r="J405" s="1"/>
      <c r="K405" s="1"/>
    </row>
    <row r="406" spans="1:1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</row>
    <row r="407" spans="1:11">
      <c r="A407" s="1" t="s">
        <v>335</v>
      </c>
      <c r="B407" s="1"/>
      <c r="C407" s="1" t="s">
        <v>336</v>
      </c>
      <c r="D407" s="1"/>
      <c r="E407" s="1"/>
      <c r="F407" s="7" t="s">
        <v>104</v>
      </c>
      <c r="G407" s="7" t="s">
        <v>316</v>
      </c>
      <c r="H407" s="1"/>
      <c r="I407" s="1"/>
      <c r="J407" s="1"/>
      <c r="K407" s="1"/>
    </row>
    <row r="408" spans="1:11">
      <c r="A408" s="1" t="s">
        <v>337</v>
      </c>
      <c r="B408" s="1"/>
      <c r="C408" s="1"/>
      <c r="D408" s="1"/>
      <c r="E408" s="1"/>
      <c r="F408" s="7" t="s">
        <v>299</v>
      </c>
      <c r="G408" s="7" t="s">
        <v>300</v>
      </c>
      <c r="H408" s="1"/>
      <c r="I408" s="1"/>
      <c r="J408" s="1"/>
      <c r="K408" s="1"/>
    </row>
    <row r="409" spans="1:1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</row>
    <row r="410" spans="1:11">
      <c r="A410" s="1" t="s">
        <v>338</v>
      </c>
      <c r="B410" s="1"/>
      <c r="C410" s="1"/>
      <c r="D410" s="1"/>
      <c r="E410" s="1"/>
      <c r="F410" s="1"/>
      <c r="G410" s="1"/>
      <c r="H410" s="1"/>
      <c r="I410" s="1"/>
      <c r="J410" s="1"/>
      <c r="K410" s="1"/>
    </row>
    <row r="411" spans="1: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</row>
    <row r="412" spans="1:11">
      <c r="A412" s="39" t="s">
        <v>401</v>
      </c>
      <c r="B412" s="1"/>
      <c r="C412" s="1"/>
      <c r="D412" s="1" t="s">
        <v>351</v>
      </c>
      <c r="E412" s="1"/>
      <c r="F412" s="1"/>
      <c r="G412" s="1"/>
      <c r="H412" s="1"/>
      <c r="I412" s="1"/>
      <c r="J412" s="1"/>
      <c r="K412" s="1"/>
    </row>
    <row r="413" spans="1:1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</row>
    <row r="414" spans="1:11" ht="12.95" customHeight="1">
      <c r="A414" s="1"/>
      <c r="B414" s="1"/>
      <c r="C414" s="1"/>
      <c r="D414" s="1" t="s">
        <v>288</v>
      </c>
      <c r="E414" s="1"/>
      <c r="F414" s="1" t="s">
        <v>289</v>
      </c>
      <c r="G414" s="1"/>
      <c r="H414" s="1"/>
      <c r="I414" s="1"/>
      <c r="J414" s="1"/>
      <c r="K414" s="1"/>
    </row>
    <row r="415" spans="1:11" ht="12.95" customHeight="1">
      <c r="A415" s="1"/>
      <c r="B415" s="1"/>
      <c r="C415" s="1"/>
      <c r="D415" s="1" t="s">
        <v>290</v>
      </c>
      <c r="E415" s="1"/>
      <c r="F415" s="1" t="s">
        <v>291</v>
      </c>
      <c r="G415" s="1"/>
      <c r="H415" s="1" t="s">
        <v>292</v>
      </c>
      <c r="I415" s="1"/>
      <c r="J415" s="1"/>
      <c r="K415" s="1"/>
    </row>
    <row r="416" spans="1:11" ht="12.95" customHeight="1">
      <c r="A416" s="1"/>
      <c r="B416" s="1"/>
      <c r="C416" s="1"/>
      <c r="D416" s="1"/>
      <c r="E416" s="1"/>
      <c r="F416" s="1" t="s">
        <v>293</v>
      </c>
      <c r="G416" s="1"/>
      <c r="H416" s="1" t="s">
        <v>294</v>
      </c>
      <c r="I416" s="1"/>
      <c r="J416" s="1"/>
      <c r="K416" s="1"/>
    </row>
    <row r="417" spans="1:11" ht="12.95" customHeight="1">
      <c r="A417" s="1"/>
      <c r="B417" s="1"/>
      <c r="C417" s="1"/>
      <c r="D417" s="1"/>
      <c r="E417" s="1" t="s">
        <v>295</v>
      </c>
      <c r="F417" s="1"/>
      <c r="G417" s="1"/>
      <c r="H417" s="1" t="s">
        <v>296</v>
      </c>
      <c r="I417" s="1"/>
      <c r="J417" s="1"/>
      <c r="K417" s="1"/>
    </row>
    <row r="418" spans="1:11" ht="12.95" customHeight="1">
      <c r="A418" s="1"/>
      <c r="B418" s="1"/>
      <c r="C418" s="1"/>
      <c r="D418" s="1"/>
      <c r="E418" s="1"/>
      <c r="F418" s="1"/>
      <c r="G418" s="1"/>
      <c r="H418" s="1" t="s">
        <v>297</v>
      </c>
      <c r="I418" s="1"/>
      <c r="J418" s="1"/>
      <c r="K418" s="1"/>
    </row>
    <row r="419" spans="1:11" ht="12.9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</row>
    <row r="420" spans="1:11" ht="12.95" customHeight="1">
      <c r="A420" s="1"/>
      <c r="B420" s="1"/>
      <c r="C420" s="1"/>
      <c r="D420" s="1" t="s">
        <v>298</v>
      </c>
      <c r="E420" s="1" t="s">
        <v>299</v>
      </c>
      <c r="F420" s="1" t="s">
        <v>300</v>
      </c>
      <c r="G420" s="1" t="s">
        <v>301</v>
      </c>
      <c r="H420" s="1"/>
      <c r="I420" s="1"/>
      <c r="J420" s="1"/>
      <c r="K420" s="1"/>
    </row>
    <row r="421" spans="1:11">
      <c r="A421" s="1"/>
      <c r="B421" s="1"/>
      <c r="C421" s="1"/>
      <c r="D421" s="1"/>
      <c r="E421" s="1" t="s">
        <v>302</v>
      </c>
      <c r="F421" s="1" t="s">
        <v>303</v>
      </c>
      <c r="G421" s="1" t="s">
        <v>304</v>
      </c>
      <c r="H421" s="1"/>
      <c r="I421" s="1"/>
      <c r="J421" s="1"/>
      <c r="K421" s="1"/>
    </row>
    <row r="422" spans="1:1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</row>
    <row r="423" spans="1:11">
      <c r="A423" s="39" t="s">
        <v>339</v>
      </c>
      <c r="B423" s="39"/>
      <c r="C423" s="39"/>
      <c r="D423" s="39"/>
      <c r="E423" s="1"/>
      <c r="F423" s="1"/>
      <c r="G423" s="1"/>
      <c r="H423" s="1"/>
      <c r="I423" s="1"/>
      <c r="J423" s="1"/>
      <c r="K423" s="1"/>
    </row>
    <row r="424" spans="1:1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</row>
    <row r="425" spans="1:11">
      <c r="A425" s="12" t="s">
        <v>340</v>
      </c>
      <c r="B425" s="1"/>
      <c r="C425" s="1"/>
      <c r="D425" s="1"/>
      <c r="E425" s="1"/>
      <c r="F425" s="1"/>
      <c r="G425" s="1"/>
      <c r="H425" s="1"/>
      <c r="I425" s="1"/>
      <c r="J425" s="1"/>
      <c r="K425" s="1"/>
    </row>
    <row r="426" spans="1:11">
      <c r="A426" s="1" t="s">
        <v>341</v>
      </c>
      <c r="B426" s="1"/>
      <c r="C426" s="1"/>
      <c r="D426" s="1" t="s">
        <v>342</v>
      </c>
      <c r="E426" s="1"/>
      <c r="F426" s="1" t="s">
        <v>343</v>
      </c>
      <c r="G426" s="1"/>
      <c r="H426" s="1"/>
      <c r="I426" s="1"/>
      <c r="J426" s="1"/>
      <c r="K426" s="1"/>
    </row>
    <row r="427" spans="1:11">
      <c r="A427" s="1" t="s">
        <v>344</v>
      </c>
      <c r="B427" s="1"/>
      <c r="C427" s="1"/>
      <c r="D427" s="1"/>
      <c r="E427" s="1"/>
      <c r="F427" s="1"/>
      <c r="G427" s="1"/>
      <c r="H427" s="1"/>
      <c r="I427" s="1"/>
      <c r="J427" s="1"/>
      <c r="K427" s="1"/>
    </row>
    <row r="428" spans="1:1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</row>
    <row r="429" spans="1:11">
      <c r="A429" s="1" t="s">
        <v>345</v>
      </c>
      <c r="B429" s="1"/>
      <c r="C429" s="1"/>
      <c r="D429" s="1"/>
      <c r="E429" s="1"/>
      <c r="F429" s="1"/>
      <c r="G429" s="1"/>
      <c r="H429" s="1"/>
      <c r="I429" s="1"/>
      <c r="J429" s="1"/>
      <c r="K429" s="1"/>
    </row>
    <row r="430" spans="1:11">
      <c r="A430" s="1" t="s">
        <v>346</v>
      </c>
      <c r="B430" s="1"/>
      <c r="C430" s="1"/>
      <c r="D430" s="1"/>
      <c r="E430" s="1"/>
      <c r="F430" s="1"/>
      <c r="G430" s="1"/>
      <c r="H430" s="1"/>
      <c r="I430" s="1"/>
      <c r="J430" s="1"/>
      <c r="K430" s="1"/>
    </row>
    <row r="431" spans="1:1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</row>
    <row r="432" spans="1:11">
      <c r="A432" s="39" t="s">
        <v>373</v>
      </c>
      <c r="B432" s="1"/>
      <c r="C432" s="1"/>
      <c r="D432" s="1"/>
      <c r="E432" s="1"/>
      <c r="F432" s="1"/>
      <c r="G432" s="1"/>
      <c r="H432" s="1"/>
      <c r="I432" s="1"/>
      <c r="J432" s="1"/>
      <c r="K432" s="1"/>
    </row>
    <row r="433" spans="1:1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</row>
    <row r="434" spans="1:1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</row>
    <row r="435" spans="1:11">
      <c r="A435" s="1"/>
      <c r="B435" s="1"/>
      <c r="C435" s="1"/>
      <c r="D435" s="1"/>
      <c r="E435" s="1" t="s">
        <v>305</v>
      </c>
      <c r="F435" s="1" t="s">
        <v>374</v>
      </c>
      <c r="G435" s="1"/>
      <c r="H435" s="1"/>
      <c r="I435" s="1"/>
      <c r="J435" s="1"/>
      <c r="K435" s="1"/>
    </row>
    <row r="436" spans="1:1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</row>
    <row r="437" spans="1:11">
      <c r="A437" s="1"/>
      <c r="B437" s="1"/>
      <c r="C437" s="1"/>
      <c r="D437" s="1"/>
      <c r="E437" s="1" t="s">
        <v>306</v>
      </c>
      <c r="F437" s="1"/>
      <c r="G437" s="1"/>
      <c r="H437" s="1"/>
      <c r="I437" s="1"/>
      <c r="J437" s="1"/>
      <c r="K437" s="1"/>
    </row>
    <row r="438" spans="1:11">
      <c r="A438" s="1"/>
      <c r="B438" s="1"/>
      <c r="C438" s="1" t="s">
        <v>307</v>
      </c>
      <c r="D438" s="1"/>
      <c r="E438" s="1" t="s">
        <v>308</v>
      </c>
      <c r="F438" s="1"/>
      <c r="G438" s="1"/>
      <c r="H438" s="1"/>
      <c r="I438" s="1"/>
      <c r="J438" s="1"/>
      <c r="K438" s="1"/>
    </row>
    <row r="439" spans="1:1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</row>
    <row r="440" spans="1:11">
      <c r="A440" s="1"/>
      <c r="B440" s="1"/>
      <c r="C440" s="1"/>
      <c r="D440" s="1"/>
      <c r="E440" s="1" t="s">
        <v>309</v>
      </c>
      <c r="F440" s="1"/>
      <c r="G440" s="1"/>
      <c r="H440" s="1"/>
      <c r="I440" s="1"/>
      <c r="J440" s="1"/>
      <c r="K440" s="1"/>
    </row>
    <row r="441" spans="1:1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</row>
    <row r="442" spans="1:11">
      <c r="A442" s="1"/>
      <c r="B442" s="1"/>
      <c r="C442" s="1"/>
      <c r="D442" s="1"/>
      <c r="E442" s="1" t="s">
        <v>310</v>
      </c>
      <c r="F442" s="1"/>
      <c r="G442" s="1"/>
      <c r="H442" s="1"/>
      <c r="I442" s="1"/>
      <c r="J442" s="1"/>
      <c r="K442" s="1"/>
    </row>
    <row r="443" spans="1:1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</row>
    <row r="444" spans="1:11">
      <c r="A444" s="1"/>
      <c r="B444" s="1" t="s">
        <v>311</v>
      </c>
      <c r="C444" s="1"/>
      <c r="D444" s="1" t="s">
        <v>312</v>
      </c>
      <c r="E444" s="1"/>
      <c r="F444" s="1"/>
      <c r="G444" s="1" t="s">
        <v>313</v>
      </c>
      <c r="H444" s="1"/>
      <c r="I444" s="1"/>
      <c r="J444" s="1"/>
      <c r="K444" s="1"/>
    </row>
    <row r="445" spans="1:11" ht="15.75">
      <c r="A445" s="1"/>
      <c r="B445" s="1" t="s">
        <v>402</v>
      </c>
      <c r="C445" s="1"/>
      <c r="D445" s="1" t="s">
        <v>403</v>
      </c>
      <c r="E445" s="1"/>
      <c r="F445" s="1"/>
      <c r="G445" s="1"/>
      <c r="H445" s="1"/>
      <c r="I445" s="1"/>
      <c r="J445" s="1"/>
      <c r="K445" s="1"/>
    </row>
    <row r="446" spans="1:1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</row>
    <row r="447" spans="1:11">
      <c r="A447" s="1"/>
      <c r="B447" s="1" t="s">
        <v>314</v>
      </c>
      <c r="C447" s="1"/>
      <c r="D447" s="1"/>
      <c r="E447" s="1"/>
      <c r="F447" s="1"/>
      <c r="G447" s="1"/>
      <c r="H447" s="1"/>
      <c r="I447" s="1"/>
      <c r="J447" s="1"/>
      <c r="K447" s="1"/>
    </row>
    <row r="448" spans="1:1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</row>
    <row r="449" spans="1:11" ht="15.75">
      <c r="A449" s="1"/>
      <c r="B449" s="1" t="s">
        <v>404</v>
      </c>
      <c r="C449" s="1"/>
      <c r="D449" s="1" t="s">
        <v>405</v>
      </c>
      <c r="E449" s="1"/>
      <c r="F449" s="1"/>
      <c r="G449" s="1"/>
      <c r="H449" s="1"/>
      <c r="I449" s="1"/>
      <c r="J449" s="1"/>
      <c r="K449" s="1"/>
    </row>
    <row r="450" spans="1:11" ht="15.75">
      <c r="A450" s="1"/>
      <c r="B450" s="1" t="s">
        <v>406</v>
      </c>
      <c r="C450" s="1"/>
      <c r="D450" s="1" t="s">
        <v>407</v>
      </c>
      <c r="E450" s="1"/>
      <c r="F450" s="1"/>
      <c r="G450" s="1"/>
      <c r="H450" s="1"/>
      <c r="I450" s="1"/>
      <c r="J450" s="1"/>
      <c r="K450" s="1"/>
    </row>
    <row r="451" spans="1:11">
      <c r="A451" s="1"/>
      <c r="B451" s="1"/>
      <c r="C451" s="1"/>
      <c r="D451" s="1"/>
      <c r="E451" s="1"/>
      <c r="F451" s="3"/>
      <c r="G451" s="1"/>
      <c r="H451" s="3"/>
      <c r="I451" s="1"/>
      <c r="J451" s="1"/>
      <c r="K451" s="1"/>
    </row>
    <row r="452" spans="1:11">
      <c r="A452" s="39" t="s">
        <v>355</v>
      </c>
      <c r="B452" s="1"/>
      <c r="C452" s="1"/>
      <c r="D452" s="1"/>
      <c r="E452" s="1"/>
      <c r="F452" s="1"/>
      <c r="G452" s="1"/>
      <c r="H452" s="1"/>
      <c r="I452" s="1"/>
      <c r="J452" s="1"/>
      <c r="K452" s="1"/>
    </row>
    <row r="453" spans="1:1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</row>
    <row r="454" spans="1:11">
      <c r="A454" s="1" t="s">
        <v>356</v>
      </c>
      <c r="B454" s="1"/>
      <c r="C454" s="1"/>
      <c r="D454" s="1"/>
      <c r="E454" s="1"/>
      <c r="F454" s="1"/>
      <c r="G454" s="1"/>
      <c r="H454" s="1"/>
      <c r="I454" s="1"/>
      <c r="J454" s="1"/>
      <c r="K454" s="1"/>
    </row>
    <row r="455" spans="1:1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</row>
    <row r="456" spans="1:11">
      <c r="A456" s="1"/>
      <c r="B456" s="1" t="s">
        <v>357</v>
      </c>
      <c r="C456" s="1"/>
      <c r="D456" s="1"/>
      <c r="E456" s="1"/>
      <c r="F456" s="1"/>
      <c r="G456" s="1"/>
      <c r="H456" s="1"/>
      <c r="I456" s="1"/>
      <c r="J456" s="1"/>
      <c r="K456" s="1"/>
    </row>
    <row r="457" spans="1:11" ht="17.25">
      <c r="A457" s="1"/>
      <c r="B457" s="1" t="s">
        <v>408</v>
      </c>
      <c r="C457" s="1"/>
      <c r="D457" s="1"/>
      <c r="E457" s="1"/>
      <c r="F457" s="1"/>
      <c r="G457" s="1"/>
      <c r="H457" s="1" t="s">
        <v>375</v>
      </c>
      <c r="I457" s="1"/>
      <c r="J457" s="1"/>
      <c r="K457" s="1"/>
    </row>
    <row r="458" spans="1:11" ht="17.25">
      <c r="A458" s="1"/>
      <c r="B458" s="1" t="s">
        <v>409</v>
      </c>
      <c r="C458" s="1"/>
      <c r="D458" s="1"/>
      <c r="E458" s="1"/>
      <c r="F458" s="1"/>
      <c r="G458" s="1"/>
      <c r="H458" s="1"/>
      <c r="I458" s="1"/>
      <c r="J458" s="1"/>
      <c r="K458" s="1"/>
    </row>
    <row r="459" spans="1:1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</row>
    <row r="460" spans="1:11">
      <c r="A460" s="39" t="s">
        <v>358</v>
      </c>
      <c r="B460" s="1"/>
      <c r="C460" s="1"/>
      <c r="D460" s="1"/>
      <c r="E460" s="1"/>
      <c r="F460" s="1"/>
      <c r="G460" s="1"/>
      <c r="H460" s="1"/>
      <c r="I460" s="1"/>
      <c r="J460" s="1"/>
      <c r="K460" s="1"/>
    </row>
    <row r="461" spans="1:1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</row>
    <row r="462" spans="1:11">
      <c r="A462" s="1" t="s">
        <v>359</v>
      </c>
      <c r="B462" s="1"/>
      <c r="C462" s="1"/>
      <c r="D462" s="1"/>
      <c r="E462" s="1" t="s">
        <v>360</v>
      </c>
      <c r="F462" s="1"/>
      <c r="G462" s="1"/>
      <c r="H462" s="1"/>
      <c r="I462" s="1"/>
      <c r="J462" s="1"/>
      <c r="K462" s="1"/>
    </row>
    <row r="463" spans="1:1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</row>
    <row r="464" spans="1:11" ht="17.25">
      <c r="A464" s="1"/>
      <c r="B464" s="1" t="s">
        <v>410</v>
      </c>
      <c r="C464" s="1"/>
      <c r="D464" s="1"/>
      <c r="E464" s="1"/>
      <c r="F464" s="1"/>
      <c r="G464" s="1"/>
      <c r="H464" s="1"/>
      <c r="I464" s="1"/>
      <c r="J464" s="1"/>
      <c r="K464" s="1"/>
    </row>
    <row r="465" spans="1:11" ht="17.25">
      <c r="A465" s="1"/>
      <c r="B465" s="1" t="s">
        <v>411</v>
      </c>
      <c r="C465" s="1"/>
      <c r="D465" s="1"/>
      <c r="E465" s="1"/>
      <c r="F465" s="1"/>
      <c r="G465" s="1"/>
      <c r="H465" s="1"/>
      <c r="I465" s="1"/>
      <c r="J465" s="1"/>
      <c r="K465" s="1"/>
    </row>
    <row r="466" spans="1:1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</row>
    <row r="467" spans="1:11">
      <c r="A467" s="1" t="s">
        <v>361</v>
      </c>
      <c r="B467" s="1"/>
      <c r="C467" s="1"/>
      <c r="D467" s="1"/>
      <c r="E467" s="1"/>
      <c r="F467" s="1"/>
      <c r="G467" s="1"/>
      <c r="H467" s="1"/>
      <c r="I467" s="1"/>
      <c r="J467" s="1"/>
      <c r="K467" s="1"/>
    </row>
    <row r="468" spans="1:1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</row>
    <row r="469" spans="1:11" ht="17.25">
      <c r="A469" s="1"/>
      <c r="B469" s="1" t="s">
        <v>412</v>
      </c>
      <c r="C469" s="1"/>
      <c r="D469" s="1"/>
      <c r="E469" s="1"/>
      <c r="F469" s="1" t="s">
        <v>362</v>
      </c>
      <c r="G469" s="1"/>
      <c r="H469" s="1"/>
      <c r="I469" s="1"/>
      <c r="J469" s="1"/>
      <c r="K469" s="1"/>
    </row>
    <row r="470" spans="1:11" ht="17.25">
      <c r="A470" s="1"/>
      <c r="B470" s="1" t="s">
        <v>413</v>
      </c>
      <c r="C470" s="1"/>
      <c r="D470" s="1"/>
      <c r="E470" s="1"/>
      <c r="F470" s="1"/>
      <c r="G470" s="1"/>
      <c r="H470" s="1"/>
      <c r="I470" s="1"/>
      <c r="J470" s="1"/>
      <c r="K470" s="1"/>
    </row>
    <row r="471" spans="1:1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</row>
    <row r="472" spans="1:11">
      <c r="A472" s="39" t="s">
        <v>363</v>
      </c>
      <c r="B472" s="1"/>
      <c r="C472" s="1"/>
      <c r="D472" s="1" t="s">
        <v>364</v>
      </c>
      <c r="E472" s="1"/>
      <c r="F472" s="1"/>
      <c r="G472" s="1"/>
      <c r="H472" s="1"/>
      <c r="I472" s="1"/>
      <c r="J472" s="1"/>
      <c r="K472" s="1"/>
    </row>
    <row r="473" spans="1:1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</row>
    <row r="474" spans="1:11">
      <c r="A474" s="1" t="s">
        <v>365</v>
      </c>
      <c r="B474" s="1"/>
      <c r="C474" s="1"/>
      <c r="D474" s="1"/>
      <c r="E474" s="1"/>
      <c r="F474" s="1"/>
      <c r="G474" s="1"/>
      <c r="H474" s="1"/>
      <c r="I474" s="1"/>
      <c r="J474" s="1"/>
      <c r="K474" s="1"/>
    </row>
    <row r="475" spans="1:1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</row>
    <row r="476" spans="1:11">
      <c r="A476" s="1"/>
      <c r="B476" s="1" t="s">
        <v>366</v>
      </c>
      <c r="C476" s="1"/>
      <c r="D476" s="1"/>
      <c r="E476" s="1"/>
      <c r="F476" s="1"/>
      <c r="G476" s="1"/>
      <c r="H476" s="1"/>
      <c r="I476" s="1"/>
      <c r="J476" s="1"/>
      <c r="K476" s="1"/>
    </row>
    <row r="477" spans="1:11" ht="15.75">
      <c r="A477" s="1"/>
      <c r="B477" s="1" t="s">
        <v>414</v>
      </c>
      <c r="C477" s="1"/>
      <c r="D477" s="1"/>
      <c r="E477" s="1"/>
      <c r="F477" s="1"/>
      <c r="G477" s="1"/>
      <c r="H477" s="1"/>
      <c r="I477" s="1"/>
      <c r="J477" s="1"/>
      <c r="K477" s="1"/>
    </row>
    <row r="478" spans="1:11">
      <c r="A478" s="1"/>
      <c r="B478" s="1" t="s">
        <v>367</v>
      </c>
      <c r="C478" s="1"/>
      <c r="D478" s="1"/>
      <c r="E478" s="1"/>
      <c r="F478" s="1"/>
      <c r="G478" s="1"/>
      <c r="H478" s="1"/>
      <c r="I478" s="1"/>
      <c r="J478" s="1"/>
      <c r="K478" s="1"/>
    </row>
    <row r="479" spans="1:11" ht="15.75">
      <c r="A479" s="1"/>
      <c r="B479" s="1" t="s">
        <v>415</v>
      </c>
      <c r="C479" s="1"/>
      <c r="D479" s="1"/>
      <c r="E479" s="1"/>
      <c r="F479" s="1"/>
      <c r="G479" s="1"/>
      <c r="H479" s="1"/>
      <c r="I479" s="1"/>
      <c r="J479" s="1"/>
      <c r="K479" s="1"/>
    </row>
    <row r="480" spans="1:1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</row>
    <row r="481" spans="1:11">
      <c r="A481" s="39" t="s">
        <v>368</v>
      </c>
      <c r="B481" s="1"/>
      <c r="C481" s="1"/>
      <c r="D481" s="1"/>
      <c r="E481" s="1"/>
      <c r="F481" s="1"/>
      <c r="G481" s="1"/>
      <c r="H481" s="1"/>
      <c r="I481" s="1"/>
      <c r="J481" s="1"/>
      <c r="K481" s="1"/>
    </row>
    <row r="482" spans="1:1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</row>
    <row r="483" spans="1:11">
      <c r="A483" s="1" t="s">
        <v>369</v>
      </c>
      <c r="B483" s="1"/>
      <c r="C483" s="1" t="s">
        <v>416</v>
      </c>
      <c r="D483" s="1"/>
      <c r="E483" s="1"/>
      <c r="F483" s="1"/>
      <c r="G483" s="1"/>
      <c r="H483" s="1"/>
      <c r="I483" s="1"/>
      <c r="J483" s="1"/>
      <c r="K483" s="1"/>
    </row>
    <row r="484" spans="1:11" ht="15.75">
      <c r="A484" s="1" t="s">
        <v>417</v>
      </c>
      <c r="B484" s="1"/>
      <c r="C484" s="1" t="s">
        <v>418</v>
      </c>
      <c r="D484" s="1"/>
      <c r="E484" s="1"/>
      <c r="F484" s="1" t="s">
        <v>370</v>
      </c>
      <c r="G484" s="1" t="s">
        <v>419</v>
      </c>
      <c r="H484" s="1"/>
      <c r="I484" s="1"/>
      <c r="J484" s="1"/>
      <c r="K484" s="1"/>
    </row>
    <row r="485" spans="1:11">
      <c r="A485" s="1" t="s">
        <v>420</v>
      </c>
      <c r="B485" s="1"/>
      <c r="C485" s="1" t="s">
        <v>421</v>
      </c>
      <c r="D485" s="1"/>
      <c r="E485" s="1"/>
      <c r="F485" s="1"/>
      <c r="G485" s="1"/>
      <c r="H485" s="1"/>
      <c r="I485" s="1"/>
      <c r="J485" s="1"/>
      <c r="K485" s="1"/>
    </row>
    <row r="486" spans="1:1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</row>
    <row r="487" spans="1:1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</row>
    <row r="488" spans="1:11">
      <c r="A488" s="1" t="s">
        <v>1796</v>
      </c>
      <c r="B488" s="1"/>
      <c r="C488" s="1"/>
      <c r="D488" s="1"/>
      <c r="E488" s="1"/>
      <c r="F488" s="1"/>
      <c r="G488" s="1"/>
      <c r="H488" s="1"/>
      <c r="I488" s="1"/>
      <c r="J488" s="1"/>
      <c r="K488" s="1"/>
    </row>
    <row r="489" spans="1:1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</row>
    <row r="490" spans="1:11">
      <c r="A490" s="146" t="s">
        <v>1672</v>
      </c>
      <c r="B490" s="1" t="s">
        <v>1679</v>
      </c>
      <c r="C490" s="1"/>
      <c r="D490" s="1"/>
      <c r="E490" s="1" t="s">
        <v>1698</v>
      </c>
      <c r="F490" s="1"/>
      <c r="G490" s="1"/>
      <c r="H490" s="1"/>
      <c r="I490" s="1"/>
      <c r="J490" s="1"/>
      <c r="K490" s="1"/>
    </row>
    <row r="491" spans="1:11">
      <c r="B491" s="1" t="s">
        <v>1680</v>
      </c>
    </row>
    <row r="492" spans="1:11">
      <c r="B492" s="1" t="s">
        <v>1681</v>
      </c>
    </row>
    <row r="493" spans="1:11">
      <c r="B493" s="1" t="s">
        <v>1682</v>
      </c>
    </row>
    <row r="494" spans="1:11">
      <c r="B494" s="1" t="s">
        <v>1683</v>
      </c>
    </row>
    <row r="495" spans="1:11">
      <c r="A495" s="139" t="s">
        <v>1675</v>
      </c>
      <c r="B495" s="1" t="s">
        <v>1676</v>
      </c>
      <c r="D495" s="1" t="s">
        <v>1677</v>
      </c>
    </row>
    <row r="496" spans="1:11">
      <c r="B496" s="1" t="s">
        <v>1678</v>
      </c>
    </row>
    <row r="497" spans="1:10">
      <c r="A497" s="140" t="s">
        <v>1714</v>
      </c>
      <c r="B497" s="1" t="s">
        <v>1715</v>
      </c>
      <c r="F497" s="1" t="s">
        <v>1716</v>
      </c>
      <c r="I497" s="1" t="s">
        <v>1686</v>
      </c>
    </row>
    <row r="498" spans="1:10">
      <c r="A498" s="137" t="s">
        <v>1684</v>
      </c>
      <c r="B498" s="1" t="s">
        <v>1685</v>
      </c>
      <c r="I498" s="1" t="s">
        <v>1687</v>
      </c>
    </row>
    <row r="499" spans="1:10">
      <c r="A499" s="132" t="s">
        <v>1719</v>
      </c>
      <c r="B499" s="1" t="s">
        <v>1711</v>
      </c>
      <c r="I499" s="1" t="s">
        <v>1688</v>
      </c>
    </row>
    <row r="502" spans="1:10">
      <c r="D502" s="103"/>
    </row>
    <row r="503" spans="1:10">
      <c r="D503" s="103"/>
      <c r="F503" s="1" t="s">
        <v>1712</v>
      </c>
      <c r="G503" s="1"/>
      <c r="H503" s="1">
        <f>EXP(1)</f>
        <v>2.7182818284590451</v>
      </c>
    </row>
    <row r="504" spans="1:10">
      <c r="F504" s="103"/>
    </row>
    <row r="505" spans="1:10">
      <c r="F505" s="12" t="s">
        <v>1713</v>
      </c>
      <c r="J505" t="s">
        <v>1718</v>
      </c>
    </row>
    <row r="506" spans="1:10">
      <c r="J506" s="103"/>
    </row>
    <row r="507" spans="1:10">
      <c r="J507" s="103"/>
    </row>
    <row r="510" spans="1:10">
      <c r="B510" s="1" t="s">
        <v>1797</v>
      </c>
    </row>
    <row r="512" spans="1:10">
      <c r="A512" s="132" t="s">
        <v>1720</v>
      </c>
      <c r="B512" s="1" t="s">
        <v>1721</v>
      </c>
    </row>
    <row r="532" ht="12.95" customHeight="1"/>
    <row r="533" ht="12.95" customHeight="1"/>
    <row r="534" ht="12.95" customHeight="1"/>
    <row r="535" ht="12.95" customHeight="1"/>
    <row r="536" ht="12.95" customHeight="1"/>
    <row r="537" ht="12.95" customHeight="1"/>
    <row r="538" ht="12.95" customHeight="1"/>
    <row r="539" ht="12.95" customHeight="1"/>
    <row r="540" ht="12.95" customHeight="1"/>
    <row r="541" ht="12.95" customHeight="1"/>
    <row r="542" ht="12.95" customHeight="1"/>
    <row r="543" ht="12.95" customHeight="1"/>
    <row r="544" ht="12.95" customHeight="1"/>
    <row r="545" ht="12.95" customHeight="1"/>
    <row r="546" ht="12.95" customHeight="1"/>
    <row r="547" ht="12.95" customHeight="1"/>
    <row r="548" ht="12.95" customHeight="1"/>
    <row r="562" spans="1:4">
      <c r="A562" s="39"/>
      <c r="B562" s="39"/>
      <c r="C562" s="39"/>
      <c r="D562" s="39"/>
    </row>
    <row r="564" spans="1:4">
      <c r="A564" s="10"/>
    </row>
    <row r="571" spans="1:4">
      <c r="A571" s="39"/>
    </row>
  </sheetData>
  <hyperlinks>
    <hyperlink ref="A490" r:id="rId1"/>
    <hyperlink ref="A495" r:id="rId2"/>
    <hyperlink ref="A498" r:id="rId3"/>
    <hyperlink ref="A29" r:id="rId4"/>
    <hyperlink ref="A26" r:id="rId5"/>
    <hyperlink ref="A27" r:id="rId6"/>
    <hyperlink ref="A25" r:id="rId7"/>
    <hyperlink ref="A317" r:id="rId8"/>
    <hyperlink ref="A497" r:id="rId9"/>
    <hyperlink ref="A499" r:id="rId10"/>
    <hyperlink ref="A512" r:id="rId11"/>
  </hyperlinks>
  <pageMargins left="0.7" right="0.7" top="0.75" bottom="0.75" header="0.3" footer="0.3"/>
  <pageSetup paperSize="9" orientation="portrait" verticalDpi="0" r:id="rId12"/>
  <drawing r:id="rId13"/>
</worksheet>
</file>

<file path=xl/worksheets/sheet4.xml><?xml version="1.0" encoding="utf-8"?>
<worksheet xmlns="http://schemas.openxmlformats.org/spreadsheetml/2006/main" xmlns:r="http://schemas.openxmlformats.org/officeDocument/2006/relationships">
  <dimension ref="A1:J60"/>
  <sheetViews>
    <sheetView workbookViewId="0"/>
  </sheetViews>
  <sheetFormatPr defaultRowHeight="15"/>
  <cols>
    <col min="1" max="1" width="10.28515625" customWidth="1"/>
    <col min="6" max="6" width="10.5703125" customWidth="1"/>
    <col min="7" max="7" width="10.28515625" customWidth="1"/>
  </cols>
  <sheetData>
    <row r="1" spans="1:10">
      <c r="A1" s="8" t="s">
        <v>848</v>
      </c>
      <c r="D1" s="3" t="s">
        <v>906</v>
      </c>
    </row>
    <row r="3" spans="1:10">
      <c r="A3" s="1" t="s">
        <v>891</v>
      </c>
    </row>
    <row r="4" spans="1:10">
      <c r="A4" s="1" t="s">
        <v>905</v>
      </c>
    </row>
    <row r="5" spans="1:10">
      <c r="A5" s="1" t="s">
        <v>948</v>
      </c>
    </row>
    <row r="6" spans="1:10">
      <c r="A6" s="1" t="s">
        <v>1798</v>
      </c>
    </row>
    <row r="7" spans="1:10">
      <c r="A7" s="1" t="s">
        <v>1799</v>
      </c>
    </row>
    <row r="8" spans="1:10">
      <c r="A8" s="1" t="s">
        <v>949</v>
      </c>
    </row>
    <row r="9" spans="1:10">
      <c r="A9" s="1" t="s">
        <v>1800</v>
      </c>
    </row>
    <row r="10" spans="1:10">
      <c r="A10" s="1"/>
    </row>
    <row r="11" spans="1:10">
      <c r="A11" s="1" t="s">
        <v>1101</v>
      </c>
      <c r="E11" s="1" t="s">
        <v>1005</v>
      </c>
    </row>
    <row r="13" spans="1:10">
      <c r="B13" s="19" t="s">
        <v>1100</v>
      </c>
      <c r="D13" s="1"/>
      <c r="E13" s="1" t="s">
        <v>946</v>
      </c>
      <c r="F13" s="1"/>
      <c r="G13" s="1"/>
      <c r="H13" s="1"/>
      <c r="I13" s="1"/>
      <c r="J13" s="1" t="s">
        <v>947</v>
      </c>
    </row>
    <row r="15" spans="1:10">
      <c r="A15" s="19" t="s">
        <v>1111</v>
      </c>
      <c r="B15" s="90"/>
    </row>
    <row r="16" spans="1:10">
      <c r="A16" s="19" t="s">
        <v>1112</v>
      </c>
      <c r="F16" s="90"/>
      <c r="H16" s="90"/>
      <c r="J16" s="90"/>
    </row>
    <row r="18" spans="1:9">
      <c r="A18" s="4" t="s">
        <v>1102</v>
      </c>
    </row>
    <row r="19" spans="1:9">
      <c r="A19" s="4" t="s">
        <v>1539</v>
      </c>
    </row>
    <row r="27" spans="1:9">
      <c r="A27" s="1" t="s">
        <v>911</v>
      </c>
      <c r="B27" s="1"/>
      <c r="C27" s="1"/>
      <c r="D27" s="1"/>
      <c r="E27" s="1"/>
      <c r="F27" s="1" t="s">
        <v>910</v>
      </c>
      <c r="G27" s="1"/>
      <c r="H27" s="1"/>
    </row>
    <row r="28" spans="1:9">
      <c r="A28" s="1"/>
      <c r="B28" s="1"/>
      <c r="C28" s="1"/>
      <c r="D28" s="1"/>
      <c r="E28" s="1"/>
      <c r="F28" s="1"/>
      <c r="G28" s="1"/>
      <c r="H28" s="1"/>
    </row>
    <row r="29" spans="1:9">
      <c r="A29" s="1" t="s">
        <v>907</v>
      </c>
      <c r="B29" s="1"/>
      <c r="C29" s="1"/>
      <c r="D29" s="1"/>
      <c r="E29" s="1"/>
      <c r="F29" s="1" t="s">
        <v>912</v>
      </c>
      <c r="G29" s="1"/>
      <c r="H29" s="1"/>
    </row>
    <row r="30" spans="1:9">
      <c r="A30" s="1"/>
      <c r="B30" s="1"/>
      <c r="C30" s="1"/>
      <c r="D30" s="1"/>
      <c r="E30" s="1"/>
      <c r="F30" s="1"/>
      <c r="G30" s="1"/>
      <c r="H30" s="1"/>
    </row>
    <row r="31" spans="1:9" ht="17.25">
      <c r="A31" s="1" t="s">
        <v>930</v>
      </c>
      <c r="B31" s="1"/>
      <c r="C31" s="1"/>
      <c r="D31" s="1"/>
      <c r="E31" s="1"/>
      <c r="F31" s="1" t="s">
        <v>928</v>
      </c>
      <c r="G31" s="1"/>
      <c r="I31" s="1" t="s">
        <v>927</v>
      </c>
    </row>
    <row r="32" spans="1:9">
      <c r="A32" s="1"/>
      <c r="B32" s="1"/>
      <c r="C32" s="1"/>
      <c r="D32" s="1"/>
      <c r="E32" s="1"/>
      <c r="F32" s="1"/>
      <c r="G32" s="1"/>
      <c r="H32" s="1"/>
    </row>
    <row r="33" spans="1:10" ht="18.75">
      <c r="A33" s="1" t="s">
        <v>908</v>
      </c>
      <c r="B33" s="1"/>
      <c r="C33" s="1" t="s">
        <v>926</v>
      </c>
      <c r="D33" s="1"/>
      <c r="E33" s="1"/>
      <c r="F33" s="1" t="s">
        <v>929</v>
      </c>
    </row>
    <row r="34" spans="1:10" ht="17.25">
      <c r="A34" s="1" t="s">
        <v>909</v>
      </c>
      <c r="B34" s="1"/>
      <c r="C34" s="1" t="s">
        <v>925</v>
      </c>
      <c r="D34" s="1"/>
      <c r="E34" s="1"/>
    </row>
    <row r="35" spans="1:10">
      <c r="A35" s="1"/>
      <c r="B35" s="1"/>
      <c r="C35" s="1"/>
      <c r="D35" s="1"/>
      <c r="E35" s="1"/>
    </row>
    <row r="36" spans="1:10">
      <c r="A36" s="8" t="s">
        <v>924</v>
      </c>
      <c r="F36" s="8" t="s">
        <v>923</v>
      </c>
      <c r="G36" s="1"/>
      <c r="I36" s="1"/>
    </row>
    <row r="37" spans="1:10" ht="17.25">
      <c r="A37" s="13" t="s">
        <v>937</v>
      </c>
      <c r="B37" s="2" t="s">
        <v>941</v>
      </c>
      <c r="C37" s="4" t="s">
        <v>936</v>
      </c>
      <c r="F37" s="7" t="s">
        <v>939</v>
      </c>
      <c r="G37" s="7" t="s">
        <v>940</v>
      </c>
    </row>
    <row r="38" spans="1:10" ht="17.25">
      <c r="A38" s="1" t="s">
        <v>918</v>
      </c>
      <c r="B38" s="7" t="s">
        <v>935</v>
      </c>
      <c r="C38" s="1">
        <v>1.2929999999999999</v>
      </c>
      <c r="D38" s="1"/>
      <c r="F38" s="1" t="s">
        <v>913</v>
      </c>
      <c r="G38" s="7">
        <v>9.81</v>
      </c>
      <c r="H38" s="1"/>
      <c r="J38" s="8" t="s">
        <v>942</v>
      </c>
    </row>
    <row r="39" spans="1:10">
      <c r="A39" s="1" t="s">
        <v>919</v>
      </c>
      <c r="B39" s="7" t="s">
        <v>934</v>
      </c>
      <c r="C39" s="1">
        <v>998</v>
      </c>
      <c r="D39" s="1"/>
      <c r="F39" s="1" t="s">
        <v>931</v>
      </c>
      <c r="G39" s="7">
        <v>3.7</v>
      </c>
      <c r="H39" s="1" t="s">
        <v>932</v>
      </c>
      <c r="J39" s="1" t="s">
        <v>944</v>
      </c>
    </row>
    <row r="40" spans="1:10">
      <c r="A40" s="1" t="s">
        <v>920</v>
      </c>
      <c r="B40" s="7" t="s">
        <v>933</v>
      </c>
      <c r="C40" s="1">
        <v>2000</v>
      </c>
      <c r="D40" s="1"/>
      <c r="F40" s="1" t="s">
        <v>914</v>
      </c>
      <c r="G40" s="7">
        <v>1.63</v>
      </c>
      <c r="H40" s="1"/>
      <c r="J40" s="1" t="s">
        <v>943</v>
      </c>
    </row>
    <row r="41" spans="1:10">
      <c r="A41" s="1" t="s">
        <v>977</v>
      </c>
      <c r="B41" s="7">
        <v>7.87</v>
      </c>
      <c r="C41" s="1">
        <v>7870</v>
      </c>
      <c r="D41" s="7"/>
      <c r="F41" s="1" t="s">
        <v>915</v>
      </c>
      <c r="G41" s="7" t="s">
        <v>916</v>
      </c>
      <c r="H41" s="1" t="s">
        <v>917</v>
      </c>
      <c r="J41" s="1" t="s">
        <v>945</v>
      </c>
    </row>
    <row r="42" spans="1:10">
      <c r="A42" s="1" t="s">
        <v>921</v>
      </c>
      <c r="B42" s="7">
        <v>11.3</v>
      </c>
      <c r="C42" s="1">
        <v>11300</v>
      </c>
      <c r="D42" s="1"/>
    </row>
    <row r="43" spans="1:10">
      <c r="A43" s="1" t="s">
        <v>922</v>
      </c>
      <c r="B43" s="7">
        <v>13.545999999999999</v>
      </c>
      <c r="C43" s="1">
        <v>13546</v>
      </c>
      <c r="D43" s="1" t="s">
        <v>938</v>
      </c>
    </row>
    <row r="45" spans="1:10">
      <c r="C45" s="1" t="s">
        <v>978</v>
      </c>
    </row>
    <row r="47" spans="1:10" ht="17.25">
      <c r="A47" s="1" t="s">
        <v>1540</v>
      </c>
    </row>
    <row r="50" spans="1:2">
      <c r="A50" s="8" t="s">
        <v>1087</v>
      </c>
    </row>
    <row r="52" spans="1:2">
      <c r="A52" s="1" t="s">
        <v>1013</v>
      </c>
      <c r="B52" s="1"/>
    </row>
    <row r="54" spans="1:2" ht="17.25">
      <c r="A54" s="1" t="s">
        <v>1014</v>
      </c>
    </row>
    <row r="56" spans="1:2" ht="18.75">
      <c r="A56" s="1" t="s">
        <v>1015</v>
      </c>
    </row>
    <row r="57" spans="1:2" ht="17.25">
      <c r="A57" s="1" t="s">
        <v>1016</v>
      </c>
    </row>
    <row r="58" spans="1:2" ht="17.25">
      <c r="A58" s="1" t="s">
        <v>1018</v>
      </c>
    </row>
    <row r="60" spans="1:2">
      <c r="A60" s="1" t="s">
        <v>1017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O140"/>
  <sheetViews>
    <sheetView topLeftCell="A79" workbookViewId="0">
      <selection activeCell="A87" sqref="A87"/>
    </sheetView>
  </sheetViews>
  <sheetFormatPr defaultRowHeight="15"/>
  <sheetData>
    <row r="1" spans="1:10">
      <c r="A1" s="8" t="s">
        <v>1012</v>
      </c>
    </row>
    <row r="3" spans="1:10">
      <c r="A3" s="1" t="s">
        <v>1109</v>
      </c>
    </row>
    <row r="4" spans="1:10">
      <c r="A4" s="1" t="s">
        <v>1105</v>
      </c>
    </row>
    <row r="5" spans="1:10">
      <c r="A5" s="1" t="s">
        <v>1106</v>
      </c>
    </row>
    <row r="7" spans="1:10">
      <c r="A7" s="1" t="s">
        <v>1104</v>
      </c>
    </row>
    <row r="8" spans="1:10">
      <c r="A8" s="1" t="s">
        <v>1107</v>
      </c>
    </row>
    <row r="10" spans="1:10">
      <c r="A10" s="1" t="s">
        <v>1108</v>
      </c>
      <c r="J10" s="104"/>
    </row>
    <row r="11" spans="1:10">
      <c r="A11" s="1" t="s">
        <v>1110</v>
      </c>
      <c r="J11" s="104"/>
    </row>
    <row r="12" spans="1:10">
      <c r="A12" s="1"/>
      <c r="J12" s="104"/>
    </row>
    <row r="13" spans="1:10">
      <c r="A13" s="1" t="s">
        <v>1116</v>
      </c>
    </row>
    <row r="14" spans="1:10">
      <c r="A14" s="1"/>
    </row>
    <row r="15" spans="1:10">
      <c r="A15" s="8" t="s">
        <v>1103</v>
      </c>
    </row>
    <row r="16" spans="1:10">
      <c r="A16" s="8"/>
    </row>
    <row r="17" spans="1:8">
      <c r="A17" s="132" t="s">
        <v>1527</v>
      </c>
      <c r="B17" s="1" t="s">
        <v>1528</v>
      </c>
      <c r="E17" s="1" t="s">
        <v>1623</v>
      </c>
    </row>
    <row r="18" spans="1:8">
      <c r="A18" s="133"/>
      <c r="B18" s="125"/>
    </row>
    <row r="19" spans="1:8">
      <c r="A19" s="1"/>
      <c r="D19" s="1" t="s">
        <v>1546</v>
      </c>
      <c r="G19" s="1" t="s">
        <v>1542</v>
      </c>
    </row>
    <row r="21" spans="1:8">
      <c r="A21" s="1"/>
      <c r="C21" s="7" t="s">
        <v>1532</v>
      </c>
      <c r="F21" s="1" t="s">
        <v>1547</v>
      </c>
    </row>
    <row r="22" spans="1:8">
      <c r="A22" s="1"/>
    </row>
    <row r="23" spans="1:8">
      <c r="A23" s="125"/>
      <c r="B23" s="4" t="s">
        <v>731</v>
      </c>
      <c r="D23" s="1" t="s">
        <v>1535</v>
      </c>
      <c r="F23" s="1" t="s">
        <v>1533</v>
      </c>
    </row>
    <row r="24" spans="1:8">
      <c r="A24" s="125"/>
    </row>
    <row r="25" spans="1:8">
      <c r="A25" s="125"/>
      <c r="F25" s="1" t="s">
        <v>1534</v>
      </c>
    </row>
    <row r="26" spans="1:8">
      <c r="A26" s="125"/>
      <c r="H26" s="1" t="s">
        <v>1537</v>
      </c>
    </row>
    <row r="27" spans="1:8">
      <c r="A27" s="136" t="s">
        <v>1531</v>
      </c>
      <c r="H27" s="1" t="s">
        <v>1538</v>
      </c>
    </row>
    <row r="28" spans="1:8">
      <c r="D28" s="1" t="s">
        <v>1531</v>
      </c>
      <c r="F28" s="1" t="s">
        <v>1536</v>
      </c>
    </row>
    <row r="29" spans="1:8">
      <c r="A29" s="125"/>
    </row>
    <row r="30" spans="1:8">
      <c r="A30" s="125"/>
      <c r="E30" s="135"/>
      <c r="F30" s="1" t="s">
        <v>1544</v>
      </c>
    </row>
    <row r="31" spans="1:8">
      <c r="A31" s="92" t="s">
        <v>590</v>
      </c>
      <c r="F31" s="1" t="s">
        <v>1545</v>
      </c>
    </row>
    <row r="32" spans="1:8">
      <c r="A32" s="1"/>
      <c r="B32" s="135" t="s">
        <v>1543</v>
      </c>
    </row>
    <row r="33" spans="1:10">
      <c r="A33" s="133"/>
      <c r="B33" s="1"/>
    </row>
    <row r="34" spans="1:10">
      <c r="B34" s="1"/>
    </row>
    <row r="35" spans="1:10">
      <c r="A35" s="132" t="s">
        <v>1526</v>
      </c>
      <c r="B35" s="8" t="s">
        <v>1023</v>
      </c>
    </row>
    <row r="36" spans="1:10">
      <c r="A36" s="1" t="s">
        <v>1657</v>
      </c>
      <c r="B36" s="8"/>
    </row>
    <row r="38" spans="1:10">
      <c r="G38" s="1" t="s">
        <v>1025</v>
      </c>
    </row>
    <row r="39" spans="1:10">
      <c r="G39" s="1" t="s">
        <v>1027</v>
      </c>
    </row>
    <row r="40" spans="1:10">
      <c r="G40" s="1" t="s">
        <v>1026</v>
      </c>
      <c r="J40" s="105"/>
    </row>
    <row r="41" spans="1:10">
      <c r="G41" s="1" t="s">
        <v>1028</v>
      </c>
      <c r="J41" s="106"/>
    </row>
    <row r="42" spans="1:10">
      <c r="G42" s="1" t="s">
        <v>1801</v>
      </c>
    </row>
    <row r="44" spans="1:10">
      <c r="G44" s="1" t="s">
        <v>1035</v>
      </c>
    </row>
    <row r="46" spans="1:10">
      <c r="G46" s="3" t="s">
        <v>1033</v>
      </c>
      <c r="H46" s="100" t="s">
        <v>1034</v>
      </c>
    </row>
    <row r="47" spans="1:10">
      <c r="A47" s="68" t="s">
        <v>1052</v>
      </c>
    </row>
    <row r="48" spans="1:10">
      <c r="A48" s="68" t="s">
        <v>1054</v>
      </c>
      <c r="G48" s="1" t="s">
        <v>1029</v>
      </c>
      <c r="I48" s="1"/>
    </row>
    <row r="49" spans="1:8">
      <c r="A49" s="68" t="s">
        <v>1053</v>
      </c>
      <c r="G49" s="1" t="s">
        <v>1030</v>
      </c>
    </row>
    <row r="50" spans="1:8" ht="18">
      <c r="A50" s="68" t="s">
        <v>1024</v>
      </c>
      <c r="G50" s="3" t="s">
        <v>1131</v>
      </c>
    </row>
    <row r="51" spans="1:8">
      <c r="A51" s="68"/>
      <c r="G51" s="3"/>
    </row>
    <row r="53" spans="1:8" ht="18">
      <c r="A53" s="1" t="s">
        <v>1037</v>
      </c>
      <c r="F53" s="92" t="s">
        <v>1137</v>
      </c>
    </row>
    <row r="55" spans="1:8">
      <c r="A55" s="1" t="s">
        <v>1039</v>
      </c>
      <c r="H55" s="1" t="s">
        <v>1036</v>
      </c>
    </row>
    <row r="57" spans="1:8">
      <c r="A57" s="8" t="s">
        <v>1031</v>
      </c>
      <c r="G57" s="1"/>
    </row>
    <row r="58" spans="1:8">
      <c r="A58" s="8"/>
      <c r="G58" s="1"/>
    </row>
    <row r="59" spans="1:8">
      <c r="A59" s="1" t="s">
        <v>1032</v>
      </c>
      <c r="G59" s="1"/>
    </row>
    <row r="60" spans="1:8">
      <c r="A60" s="1" t="s">
        <v>1057</v>
      </c>
      <c r="G60" s="1"/>
    </row>
    <row r="62" spans="1:8" ht="15" customHeight="1">
      <c r="A62" s="1"/>
      <c r="B62" s="1"/>
      <c r="C62" s="1"/>
      <c r="D62" s="1"/>
      <c r="E62" s="1"/>
      <c r="F62" s="1"/>
      <c r="G62" s="1"/>
    </row>
    <row r="63" spans="1:8">
      <c r="A63" s="1" t="s">
        <v>1068</v>
      </c>
      <c r="B63" s="1"/>
      <c r="C63" s="92" t="s">
        <v>1062</v>
      </c>
      <c r="D63" s="1"/>
      <c r="E63" s="3" t="s">
        <v>1060</v>
      </c>
      <c r="F63" s="1"/>
      <c r="G63" s="1"/>
    </row>
    <row r="64" spans="1:8">
      <c r="A64" s="51"/>
      <c r="G64" s="1"/>
    </row>
    <row r="65" spans="1:9" ht="7.5" customHeight="1">
      <c r="A65" s="51"/>
      <c r="G65" s="1"/>
    </row>
    <row r="66" spans="1:9">
      <c r="A66" s="1" t="s">
        <v>846</v>
      </c>
      <c r="B66" s="1"/>
      <c r="C66" s="92" t="s">
        <v>1061</v>
      </c>
      <c r="D66" s="1"/>
      <c r="E66" s="3" t="s">
        <v>1059</v>
      </c>
      <c r="F66" s="1"/>
      <c r="G66" s="1"/>
    </row>
    <row r="67" spans="1:9">
      <c r="A67" s="51"/>
      <c r="G67" s="1"/>
    </row>
    <row r="68" spans="1:9" ht="17.25">
      <c r="A68" s="1" t="s">
        <v>590</v>
      </c>
      <c r="C68" s="3" t="s">
        <v>1063</v>
      </c>
      <c r="E68" s="1" t="s">
        <v>1064</v>
      </c>
      <c r="G68" s="1"/>
    </row>
    <row r="69" spans="1:9">
      <c r="A69" s="51"/>
      <c r="G69" s="1"/>
    </row>
    <row r="70" spans="1:9" ht="17.25">
      <c r="A70" s="1" t="s">
        <v>1065</v>
      </c>
      <c r="C70" s="3" t="s">
        <v>1066</v>
      </c>
      <c r="D70" s="3"/>
      <c r="E70" s="30" t="s">
        <v>1067</v>
      </c>
      <c r="F70" s="1"/>
      <c r="G70" s="1"/>
    </row>
    <row r="71" spans="1:9">
      <c r="A71" s="51"/>
      <c r="G71" s="1"/>
    </row>
    <row r="72" spans="1:9">
      <c r="A72" s="1" t="s">
        <v>1069</v>
      </c>
      <c r="G72" s="1"/>
    </row>
    <row r="73" spans="1:9">
      <c r="A73" s="1"/>
      <c r="G73" s="1"/>
    </row>
    <row r="74" spans="1:9">
      <c r="A74" s="102" t="s">
        <v>1072</v>
      </c>
      <c r="B74" s="102" t="s">
        <v>1071</v>
      </c>
      <c r="C74" s="102" t="s">
        <v>1070</v>
      </c>
      <c r="D74" s="102" t="s">
        <v>222</v>
      </c>
      <c r="E74" s="102" t="s">
        <v>1075</v>
      </c>
      <c r="F74" s="102" t="s">
        <v>1076</v>
      </c>
      <c r="G74" s="102" t="s">
        <v>1074</v>
      </c>
      <c r="H74" s="102" t="s">
        <v>1073</v>
      </c>
    </row>
    <row r="75" spans="1:9">
      <c r="A75" s="7">
        <v>1</v>
      </c>
      <c r="B75" s="7">
        <v>2</v>
      </c>
      <c r="C75" s="7">
        <v>60</v>
      </c>
      <c r="D75" s="1">
        <f>C75*PI()/180</f>
        <v>1.0471975511965976</v>
      </c>
      <c r="E75" s="7">
        <f>SIN(D75)</f>
        <v>0.8660254037844386</v>
      </c>
      <c r="F75" s="7">
        <f>COS(D75)</f>
        <v>0.50000000000000011</v>
      </c>
      <c r="G75" s="7">
        <f>B75*E75</f>
        <v>1.7320508075688772</v>
      </c>
      <c r="H75" s="7">
        <f>F75*B75</f>
        <v>1.0000000000000002</v>
      </c>
    </row>
    <row r="76" spans="1:9">
      <c r="A76" s="7">
        <v>2</v>
      </c>
      <c r="B76" s="7">
        <v>4</v>
      </c>
      <c r="C76" s="7">
        <v>45</v>
      </c>
      <c r="D76" s="1">
        <f t="shared" ref="D76:D79" si="0">C76*PI()/180</f>
        <v>0.78539816339744828</v>
      </c>
      <c r="E76" s="7">
        <f t="shared" ref="E76:E79" si="1">SIN(D76)</f>
        <v>0.70710678118654746</v>
      </c>
      <c r="F76" s="7">
        <f t="shared" ref="F76:F79" si="2">COS(D76)</f>
        <v>0.70710678118654757</v>
      </c>
      <c r="G76" s="7">
        <f t="shared" ref="G76:G79" si="3">B76*E76</f>
        <v>2.8284271247461898</v>
      </c>
      <c r="H76" s="7">
        <f t="shared" ref="H76:H79" si="4">F76*B76</f>
        <v>2.8284271247461903</v>
      </c>
    </row>
    <row r="77" spans="1:9">
      <c r="A77" s="7">
        <v>3</v>
      </c>
      <c r="B77" s="7">
        <v>3</v>
      </c>
      <c r="C77" s="7">
        <v>225</v>
      </c>
      <c r="D77" s="1">
        <f t="shared" si="0"/>
        <v>3.9269908169872414</v>
      </c>
      <c r="E77" s="7">
        <f t="shared" si="1"/>
        <v>-0.70710678118654746</v>
      </c>
      <c r="F77" s="7">
        <f t="shared" si="2"/>
        <v>-0.70710678118654768</v>
      </c>
      <c r="G77" s="7">
        <f t="shared" si="3"/>
        <v>-2.1213203435596424</v>
      </c>
      <c r="H77" s="7">
        <f t="shared" si="4"/>
        <v>-2.1213203435596428</v>
      </c>
    </row>
    <row r="78" spans="1:9">
      <c r="A78" s="7">
        <v>4</v>
      </c>
      <c r="B78" s="7">
        <v>6</v>
      </c>
      <c r="C78" s="7">
        <v>-45</v>
      </c>
      <c r="D78" s="1">
        <f t="shared" si="0"/>
        <v>-0.78539816339744828</v>
      </c>
      <c r="E78" s="7">
        <f t="shared" si="1"/>
        <v>-0.70710678118654746</v>
      </c>
      <c r="F78" s="7">
        <f t="shared" si="2"/>
        <v>0.70710678118654757</v>
      </c>
      <c r="G78" s="7">
        <f t="shared" si="3"/>
        <v>-4.2426406871192848</v>
      </c>
      <c r="H78" s="7">
        <f t="shared" si="4"/>
        <v>4.2426406871192857</v>
      </c>
    </row>
    <row r="79" spans="1:9">
      <c r="A79" s="7">
        <v>5</v>
      </c>
      <c r="B79" s="7">
        <v>1</v>
      </c>
      <c r="C79" s="7">
        <v>180</v>
      </c>
      <c r="D79" s="1">
        <f t="shared" si="0"/>
        <v>3.1415926535897931</v>
      </c>
      <c r="E79" s="7">
        <f t="shared" si="1"/>
        <v>1.22514845490862E-16</v>
      </c>
      <c r="F79" s="7">
        <f t="shared" si="2"/>
        <v>-1</v>
      </c>
      <c r="G79" s="7">
        <f t="shared" si="3"/>
        <v>1.22514845490862E-16</v>
      </c>
      <c r="H79" s="7">
        <f t="shared" si="4"/>
        <v>-1</v>
      </c>
    </row>
    <row r="80" spans="1:9">
      <c r="A80" s="51"/>
      <c r="C80" s="1"/>
      <c r="D80" s="1"/>
      <c r="E80" s="1"/>
      <c r="F80" s="4" t="s">
        <v>1077</v>
      </c>
      <c r="G80" s="1">
        <f>SUM(G75:G79)</f>
        <v>-1.8034830983638603</v>
      </c>
      <c r="H80" s="1">
        <f>SUM(H75:H79)</f>
        <v>4.9497474683058336</v>
      </c>
      <c r="I80" s="12" t="s">
        <v>1078</v>
      </c>
    </row>
    <row r="81" spans="1:9">
      <c r="A81" s="51"/>
      <c r="G81" s="1"/>
    </row>
    <row r="82" spans="1:9">
      <c r="A82" s="4" t="s">
        <v>1079</v>
      </c>
      <c r="B82" s="1">
        <f>(G80^2+H80^2)^0.5</f>
        <v>5.2680690282193643</v>
      </c>
      <c r="C82" s="1"/>
      <c r="D82" s="1" t="s">
        <v>1084</v>
      </c>
      <c r="E82" s="19">
        <f>G80/H80</f>
        <v>-0.36435860817383164</v>
      </c>
      <c r="F82" s="1"/>
      <c r="G82" s="4" t="s">
        <v>1080</v>
      </c>
      <c r="H82" s="1">
        <f>ATAN((G80/H80))</f>
        <v>-0.34940875037502844</v>
      </c>
      <c r="I82" s="1" t="s">
        <v>1081</v>
      </c>
    </row>
    <row r="83" spans="1:9">
      <c r="A83" s="51"/>
      <c r="G83" s="17" t="s">
        <v>1082</v>
      </c>
      <c r="H83" s="1">
        <f>H82*180/PI()</f>
        <v>-20.01964672142925</v>
      </c>
      <c r="I83" s="1" t="s">
        <v>1083</v>
      </c>
    </row>
    <row r="84" spans="1:9">
      <c r="A84" s="51"/>
      <c r="G84" s="17"/>
      <c r="H84" s="1"/>
      <c r="I84" s="1"/>
    </row>
    <row r="85" spans="1:9">
      <c r="A85" s="1" t="s">
        <v>1085</v>
      </c>
      <c r="G85" s="17"/>
      <c r="H85" s="1"/>
      <c r="I85" s="1"/>
    </row>
    <row r="86" spans="1:9">
      <c r="A86" s="51"/>
      <c r="G86" s="17"/>
      <c r="H86" s="1"/>
      <c r="I86" s="1"/>
    </row>
    <row r="87" spans="1:9">
      <c r="A87" s="140" t="s">
        <v>1627</v>
      </c>
      <c r="B87" s="8" t="s">
        <v>1086</v>
      </c>
      <c r="F87" s="1" t="s">
        <v>1658</v>
      </c>
    </row>
    <row r="88" spans="1:9">
      <c r="B88" s="8"/>
    </row>
    <row r="89" spans="1:9">
      <c r="A89" s="1" t="s">
        <v>1624</v>
      </c>
      <c r="B89" s="8"/>
    </row>
    <row r="90" spans="1:9">
      <c r="A90" s="1" t="s">
        <v>1625</v>
      </c>
      <c r="B90" s="8"/>
    </row>
    <row r="91" spans="1:9">
      <c r="A91" s="1" t="s">
        <v>1626</v>
      </c>
      <c r="B91" s="8"/>
    </row>
    <row r="92" spans="1:9">
      <c r="A92" s="1"/>
    </row>
    <row r="93" spans="1:9">
      <c r="A93" s="1" t="s">
        <v>1038</v>
      </c>
    </row>
    <row r="94" spans="1:9">
      <c r="A94" s="1" t="s">
        <v>1021</v>
      </c>
    </row>
    <row r="95" spans="1:9">
      <c r="A95" s="1" t="s">
        <v>1019</v>
      </c>
    </row>
    <row r="96" spans="1:9">
      <c r="A96" s="1" t="s">
        <v>1020</v>
      </c>
    </row>
    <row r="97" spans="1:9">
      <c r="A97" s="1" t="s">
        <v>1802</v>
      </c>
    </row>
    <row r="98" spans="1:9">
      <c r="A98" s="1" t="s">
        <v>1022</v>
      </c>
    </row>
    <row r="99" spans="1:9">
      <c r="A99" s="1" t="s">
        <v>1050</v>
      </c>
    </row>
    <row r="100" spans="1:9">
      <c r="A100" s="1"/>
    </row>
    <row r="101" spans="1:9">
      <c r="A101" s="1"/>
      <c r="H101" s="1" t="s">
        <v>1046</v>
      </c>
    </row>
    <row r="102" spans="1:9">
      <c r="A102" s="1"/>
      <c r="C102" s="3" t="s">
        <v>1041</v>
      </c>
      <c r="H102" s="1" t="s">
        <v>1040</v>
      </c>
    </row>
    <row r="103" spans="1:9">
      <c r="A103" s="1"/>
      <c r="H103" s="1" t="s">
        <v>1042</v>
      </c>
    </row>
    <row r="104" spans="1:9">
      <c r="A104" s="1"/>
      <c r="H104" s="91" t="s">
        <v>1043</v>
      </c>
    </row>
    <row r="105" spans="1:9">
      <c r="A105" s="1"/>
      <c r="H105" s="91" t="s">
        <v>1044</v>
      </c>
    </row>
    <row r="106" spans="1:9">
      <c r="A106" s="1"/>
      <c r="B106" s="3" t="s">
        <v>590</v>
      </c>
      <c r="H106" s="1" t="s">
        <v>1042</v>
      </c>
    </row>
    <row r="107" spans="1:9">
      <c r="H107" s="1" t="s">
        <v>1047</v>
      </c>
    </row>
    <row r="108" spans="1:9">
      <c r="C108" s="3" t="s">
        <v>596</v>
      </c>
      <c r="H108" s="3" t="s">
        <v>1803</v>
      </c>
    </row>
    <row r="109" spans="1:9">
      <c r="H109" s="1"/>
    </row>
    <row r="110" spans="1:9">
      <c r="E110" s="1" t="s">
        <v>1048</v>
      </c>
    </row>
    <row r="111" spans="1:9">
      <c r="E111" s="3" t="s">
        <v>1045</v>
      </c>
      <c r="H111" s="3" t="s">
        <v>1033</v>
      </c>
      <c r="I111" s="100" t="s">
        <v>1034</v>
      </c>
    </row>
    <row r="114" spans="1:8" ht="18">
      <c r="A114" s="101" t="s">
        <v>1056</v>
      </c>
      <c r="B114" s="93" t="s">
        <v>1132</v>
      </c>
      <c r="H114" s="1" t="s">
        <v>1037</v>
      </c>
    </row>
    <row r="115" spans="1:8">
      <c r="C115" s="1" t="s">
        <v>1051</v>
      </c>
    </row>
    <row r="116" spans="1:8" ht="18">
      <c r="C116" s="1" t="s">
        <v>1134</v>
      </c>
      <c r="H116" s="3" t="s">
        <v>1133</v>
      </c>
    </row>
    <row r="117" spans="1:8">
      <c r="C117" s="1" t="s">
        <v>1049</v>
      </c>
    </row>
    <row r="120" spans="1:8" ht="18">
      <c r="A120" s="1" t="s">
        <v>1135</v>
      </c>
    </row>
    <row r="121" spans="1:8">
      <c r="A121" s="1" t="s">
        <v>1660</v>
      </c>
    </row>
    <row r="122" spans="1:8">
      <c r="A122" s="1" t="s">
        <v>1659</v>
      </c>
    </row>
    <row r="124" spans="1:8">
      <c r="A124" s="8" t="s">
        <v>1610</v>
      </c>
    </row>
    <row r="125" spans="1:8">
      <c r="A125" s="1"/>
    </row>
    <row r="129" spans="1:15">
      <c r="B129" s="3" t="s">
        <v>1605</v>
      </c>
      <c r="C129" s="1"/>
      <c r="O129" s="3" t="s">
        <v>1605</v>
      </c>
    </row>
    <row r="131" spans="1:15">
      <c r="I131" s="3" t="s">
        <v>1601</v>
      </c>
    </row>
    <row r="132" spans="1:15">
      <c r="A132" s="1" t="s">
        <v>1609</v>
      </c>
    </row>
    <row r="133" spans="1:15">
      <c r="A133" s="3"/>
    </row>
    <row r="134" spans="1:15">
      <c r="A134" s="1" t="s">
        <v>1604</v>
      </c>
    </row>
    <row r="135" spans="1:15">
      <c r="A135" s="1" t="s">
        <v>1603</v>
      </c>
    </row>
    <row r="136" spans="1:15">
      <c r="A136" s="1" t="s">
        <v>1606</v>
      </c>
      <c r="D136" s="1" t="s">
        <v>1607</v>
      </c>
    </row>
    <row r="137" spans="1:15">
      <c r="A137" s="1" t="s">
        <v>1608</v>
      </c>
    </row>
    <row r="139" spans="1:15">
      <c r="A139" s="1" t="s">
        <v>1602</v>
      </c>
    </row>
    <row r="140" spans="1:15">
      <c r="A140" s="1" t="s">
        <v>1661</v>
      </c>
    </row>
  </sheetData>
  <hyperlinks>
    <hyperlink ref="A35" r:id="rId1"/>
    <hyperlink ref="A17" r:id="rId2"/>
    <hyperlink ref="A87" r:id="rId3"/>
  </hyperlinks>
  <pageMargins left="0.7" right="0.7" top="0.75" bottom="0.75" header="0.3" footer="0.3"/>
  <pageSetup paperSize="9" orientation="portrait" verticalDpi="0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>
  <dimension ref="A1:L252"/>
  <sheetViews>
    <sheetView workbookViewId="0">
      <selection activeCell="G61" sqref="G61"/>
    </sheetView>
  </sheetViews>
  <sheetFormatPr defaultRowHeight="15"/>
  <cols>
    <col min="5" max="5" width="9.140625" customWidth="1"/>
  </cols>
  <sheetData>
    <row r="1" spans="1:7">
      <c r="A1" s="132" t="s">
        <v>1525</v>
      </c>
      <c r="B1" s="8" t="s">
        <v>834</v>
      </c>
      <c r="C1" s="89"/>
    </row>
    <row r="2" spans="1:7">
      <c r="A2" s="130"/>
      <c r="B2" s="89"/>
      <c r="C2" s="89"/>
      <c r="E2" s="92"/>
    </row>
    <row r="3" spans="1:7">
      <c r="A3" s="1" t="s">
        <v>1117</v>
      </c>
      <c r="B3" s="89"/>
      <c r="C3" s="89"/>
      <c r="E3" s="92"/>
    </row>
    <row r="4" spans="1:7">
      <c r="A4" s="1" t="s">
        <v>1140</v>
      </c>
      <c r="B4" s="89"/>
      <c r="C4" s="89"/>
      <c r="E4" s="92"/>
    </row>
    <row r="5" spans="1:7">
      <c r="A5" s="1"/>
      <c r="B5" s="89"/>
      <c r="C5" s="89"/>
      <c r="D5" s="101" t="s">
        <v>1055</v>
      </c>
      <c r="E5" s="92"/>
      <c r="G5" s="3" t="s">
        <v>61</v>
      </c>
    </row>
    <row r="6" spans="1:7">
      <c r="A6" s="1"/>
      <c r="B6" s="89"/>
      <c r="C6" s="89"/>
      <c r="E6" s="92"/>
    </row>
    <row r="7" spans="1:7">
      <c r="A7" s="1" t="s">
        <v>1141</v>
      </c>
      <c r="B7" s="89"/>
      <c r="C7" s="89"/>
      <c r="E7" s="92"/>
    </row>
    <row r="8" spans="1:7">
      <c r="A8" s="1" t="s">
        <v>1118</v>
      </c>
      <c r="B8" s="89"/>
      <c r="C8" s="89"/>
      <c r="E8" s="92"/>
    </row>
    <row r="9" spans="1:7">
      <c r="B9" s="89"/>
      <c r="C9" s="89"/>
      <c r="E9" s="92"/>
    </row>
    <row r="10" spans="1:7">
      <c r="A10" s="1" t="s">
        <v>1120</v>
      </c>
      <c r="B10" s="89"/>
      <c r="C10" s="89"/>
      <c r="E10" s="92"/>
    </row>
    <row r="11" spans="1:7">
      <c r="A11" s="1" t="s">
        <v>1142</v>
      </c>
      <c r="B11" s="89"/>
      <c r="C11" s="89"/>
      <c r="E11" s="92"/>
    </row>
    <row r="12" spans="1:7">
      <c r="A12" s="1" t="s">
        <v>1121</v>
      </c>
      <c r="B12" s="89"/>
      <c r="C12" s="89"/>
      <c r="E12" s="92"/>
    </row>
    <row r="13" spans="1:7">
      <c r="A13" s="1"/>
      <c r="B13" s="89"/>
      <c r="C13" s="89"/>
      <c r="E13" s="92"/>
    </row>
    <row r="14" spans="1:7">
      <c r="A14" s="1"/>
      <c r="B14" s="89"/>
      <c r="C14" s="89"/>
    </row>
    <row r="15" spans="1:7">
      <c r="A15" s="1"/>
      <c r="B15" s="89"/>
      <c r="C15" s="89"/>
      <c r="E15" s="92"/>
    </row>
    <row r="16" spans="1:7">
      <c r="A16" s="1"/>
      <c r="B16" s="89"/>
      <c r="C16" s="89"/>
      <c r="F16" s="94" t="s">
        <v>61</v>
      </c>
    </row>
    <row r="17" spans="1:8">
      <c r="B17" s="89"/>
      <c r="C17" s="89"/>
      <c r="D17" s="3" t="s">
        <v>1476</v>
      </c>
      <c r="E17" s="92"/>
    </row>
    <row r="18" spans="1:8">
      <c r="A18" s="1"/>
      <c r="E18" s="92"/>
    </row>
    <row r="19" spans="1:8">
      <c r="A19" s="1"/>
      <c r="B19" s="1" t="s">
        <v>1119</v>
      </c>
      <c r="C19" s="89"/>
      <c r="E19" s="92"/>
    </row>
    <row r="20" spans="1:8">
      <c r="A20" s="1"/>
      <c r="C20" s="89"/>
      <c r="E20" s="92"/>
    </row>
    <row r="21" spans="1:8">
      <c r="A21" s="1"/>
      <c r="B21" s="89"/>
      <c r="C21" s="89"/>
      <c r="E21" s="92"/>
    </row>
    <row r="22" spans="1:8">
      <c r="A22" s="1"/>
      <c r="B22" s="89"/>
      <c r="C22" s="93" t="s">
        <v>1055</v>
      </c>
      <c r="E22" s="3" t="s">
        <v>1477</v>
      </c>
    </row>
    <row r="23" spans="1:8">
      <c r="A23" s="1"/>
      <c r="B23" s="89"/>
      <c r="C23" s="89"/>
      <c r="E23" s="92"/>
    </row>
    <row r="24" spans="1:8">
      <c r="A24" s="1"/>
      <c r="B24" s="89"/>
      <c r="C24" s="89"/>
      <c r="E24" s="92"/>
    </row>
    <row r="25" spans="1:8">
      <c r="A25" s="1"/>
      <c r="B25" s="89"/>
      <c r="C25" s="89"/>
      <c r="E25" s="92"/>
    </row>
    <row r="26" spans="1:8">
      <c r="A26" s="1" t="s">
        <v>1122</v>
      </c>
      <c r="B26" s="89"/>
      <c r="C26" s="89"/>
      <c r="E26" s="92"/>
    </row>
    <row r="27" spans="1:8">
      <c r="A27" s="1"/>
      <c r="B27" s="89"/>
      <c r="C27" s="89"/>
      <c r="E27" s="92"/>
    </row>
    <row r="28" spans="1:8">
      <c r="A28" s="1" t="s">
        <v>1123</v>
      </c>
      <c r="B28" s="89"/>
      <c r="C28" s="89"/>
      <c r="E28" s="92"/>
    </row>
    <row r="29" spans="1:8">
      <c r="A29" s="1"/>
      <c r="B29" s="89"/>
      <c r="C29" s="89"/>
      <c r="E29" s="92"/>
    </row>
    <row r="30" spans="1:8">
      <c r="A30" s="3" t="s">
        <v>1472</v>
      </c>
      <c r="B30" s="14"/>
      <c r="C30" s="14"/>
      <c r="D30" s="14"/>
      <c r="E30" s="14"/>
    </row>
    <row r="31" spans="1:8">
      <c r="A31" s="1"/>
      <c r="B31" s="89"/>
      <c r="C31" s="89"/>
      <c r="E31" s="92"/>
      <c r="F31" s="3" t="s">
        <v>1474</v>
      </c>
      <c r="G31" s="14"/>
      <c r="H31" s="14"/>
    </row>
    <row r="32" spans="1:8">
      <c r="A32" s="1"/>
      <c r="B32" s="89"/>
      <c r="C32" s="89"/>
      <c r="E32" s="92"/>
      <c r="F32" s="1" t="s">
        <v>1804</v>
      </c>
    </row>
    <row r="33" spans="1:8">
      <c r="A33" s="3" t="s">
        <v>1473</v>
      </c>
      <c r="B33" s="14"/>
      <c r="C33" s="14"/>
      <c r="D33" s="14"/>
      <c r="E33" s="14"/>
      <c r="F33" s="14"/>
      <c r="G33" s="14"/>
    </row>
    <row r="34" spans="1:8">
      <c r="A34" s="3"/>
      <c r="B34" s="14"/>
      <c r="C34" s="14"/>
      <c r="D34" s="14"/>
      <c r="E34" s="14"/>
      <c r="F34" s="14"/>
      <c r="G34" s="14"/>
    </row>
    <row r="35" spans="1:8">
      <c r="A35" s="3" t="s">
        <v>1508</v>
      </c>
      <c r="F35" s="14"/>
      <c r="G35" s="14"/>
    </row>
    <row r="36" spans="1:8">
      <c r="A36" s="1" t="s">
        <v>1509</v>
      </c>
      <c r="B36" s="14"/>
      <c r="C36" s="14"/>
      <c r="D36" s="14"/>
      <c r="E36" s="14"/>
      <c r="F36" s="14"/>
      <c r="G36" s="14"/>
    </row>
    <row r="37" spans="1:8">
      <c r="A37" s="1" t="s">
        <v>1510</v>
      </c>
      <c r="B37" s="14"/>
      <c r="C37" s="14"/>
      <c r="D37" s="14"/>
      <c r="E37" s="14"/>
      <c r="F37" s="14"/>
      <c r="G37" s="14"/>
    </row>
    <row r="38" spans="1:8">
      <c r="A38" s="1" t="s">
        <v>1511</v>
      </c>
      <c r="B38" s="14"/>
      <c r="C38" s="14"/>
      <c r="D38" s="14"/>
      <c r="E38" s="14"/>
      <c r="F38" s="14"/>
      <c r="G38" s="14"/>
    </row>
    <row r="39" spans="1:8">
      <c r="A39" s="3"/>
      <c r="B39" s="14"/>
      <c r="C39" s="14"/>
      <c r="D39" s="14"/>
      <c r="E39" s="14"/>
      <c r="F39" s="14"/>
      <c r="G39" s="14"/>
    </row>
    <row r="40" spans="1:8">
      <c r="A40" s="8" t="s">
        <v>1124</v>
      </c>
      <c r="B40" s="14"/>
      <c r="C40" s="14"/>
      <c r="D40" s="14"/>
      <c r="E40" s="14"/>
      <c r="F40" s="14"/>
      <c r="G40" s="14"/>
    </row>
    <row r="41" spans="1:8">
      <c r="A41" s="8"/>
      <c r="B41" s="14"/>
      <c r="C41" s="14"/>
      <c r="D41" s="14"/>
      <c r="E41" s="14"/>
      <c r="F41" s="14"/>
      <c r="G41" s="14"/>
    </row>
    <row r="42" spans="1:8">
      <c r="A42" s="1" t="s">
        <v>1125</v>
      </c>
      <c r="B42" s="14"/>
      <c r="C42" s="14"/>
      <c r="D42" s="14"/>
      <c r="E42" s="14"/>
      <c r="F42" s="14"/>
      <c r="G42" s="14"/>
    </row>
    <row r="43" spans="1:8">
      <c r="A43" s="8"/>
      <c r="B43" s="14"/>
      <c r="C43" s="14"/>
      <c r="D43" s="14"/>
      <c r="E43" s="14"/>
    </row>
    <row r="44" spans="1:8">
      <c r="A44" s="1" t="s">
        <v>1128</v>
      </c>
      <c r="B44" s="14"/>
      <c r="C44" s="14"/>
      <c r="D44" s="14"/>
      <c r="E44" s="14"/>
      <c r="F44" s="3" t="s">
        <v>1126</v>
      </c>
      <c r="H44" s="100" t="s">
        <v>1127</v>
      </c>
    </row>
    <row r="45" spans="1:8">
      <c r="A45" s="8"/>
      <c r="B45" s="14"/>
      <c r="C45" s="14"/>
      <c r="D45" s="14"/>
      <c r="E45" s="14"/>
    </row>
    <row r="46" spans="1:8">
      <c r="A46" s="1" t="s">
        <v>1805</v>
      </c>
      <c r="C46" s="1"/>
    </row>
    <row r="47" spans="1:8">
      <c r="A47" s="1" t="s">
        <v>1129</v>
      </c>
      <c r="F47" s="14"/>
      <c r="G47" s="14"/>
    </row>
    <row r="48" spans="1:8" ht="18">
      <c r="A48" s="3" t="s">
        <v>1130</v>
      </c>
      <c r="F48" s="14"/>
      <c r="G48" s="14"/>
    </row>
    <row r="49" spans="1:11">
      <c r="F49" s="14"/>
      <c r="G49" s="14"/>
    </row>
    <row r="50" spans="1:11" ht="18">
      <c r="A50" s="1" t="s">
        <v>1136</v>
      </c>
      <c r="F50" s="92" t="s">
        <v>1138</v>
      </c>
    </row>
    <row r="52" spans="1:11">
      <c r="A52" s="8" t="s">
        <v>1226</v>
      </c>
    </row>
    <row r="53" spans="1:11">
      <c r="E53" s="1"/>
    </row>
    <row r="54" spans="1:11">
      <c r="A54" s="1" t="s">
        <v>1143</v>
      </c>
      <c r="K54" s="7" t="s">
        <v>857</v>
      </c>
    </row>
    <row r="55" spans="1:11">
      <c r="A55" s="1"/>
    </row>
    <row r="56" spans="1:11">
      <c r="A56" s="1"/>
    </row>
    <row r="57" spans="1:11">
      <c r="A57" s="1" t="s">
        <v>1806</v>
      </c>
    </row>
    <row r="58" spans="1:11">
      <c r="A58" s="1" t="s">
        <v>1478</v>
      </c>
    </row>
    <row r="59" spans="1:11">
      <c r="A59" s="1"/>
    </row>
    <row r="60" spans="1:11">
      <c r="A60" s="8" t="s">
        <v>1139</v>
      </c>
    </row>
    <row r="61" spans="1:11">
      <c r="A61" s="8"/>
    </row>
    <row r="62" spans="1:11" ht="15" customHeight="1">
      <c r="A62" s="137" t="s">
        <v>1275</v>
      </c>
      <c r="B62" s="1" t="s">
        <v>1276</v>
      </c>
    </row>
    <row r="63" spans="1:11" ht="15" customHeight="1">
      <c r="A63" s="124"/>
      <c r="B63" s="125"/>
    </row>
    <row r="64" spans="1:11" ht="15" customHeight="1">
      <c r="A64" s="8" t="s">
        <v>1224</v>
      </c>
    </row>
    <row r="65" spans="1:10" ht="15" customHeight="1">
      <c r="A65" s="1" t="s">
        <v>1807</v>
      </c>
    </row>
    <row r="66" spans="1:10">
      <c r="A66" s="1" t="s">
        <v>1151</v>
      </c>
      <c r="F66" s="1" t="s">
        <v>1150</v>
      </c>
    </row>
    <row r="67" spans="1:10">
      <c r="A67" s="1" t="s">
        <v>1808</v>
      </c>
    </row>
    <row r="68" spans="1:10">
      <c r="A68" s="1"/>
    </row>
    <row r="71" spans="1:10">
      <c r="A71" s="1" t="s">
        <v>1227</v>
      </c>
    </row>
    <row r="72" spans="1:10">
      <c r="A72" s="21"/>
    </row>
    <row r="75" spans="1:10">
      <c r="B75" s="4" t="s">
        <v>1228</v>
      </c>
      <c r="C75" s="1"/>
      <c r="D75" s="4" t="s">
        <v>1229</v>
      </c>
      <c r="E75" s="1"/>
      <c r="F75" s="1"/>
      <c r="G75" s="4" t="s">
        <v>1230</v>
      </c>
      <c r="H75" s="1"/>
      <c r="I75" s="4" t="s">
        <v>1231</v>
      </c>
      <c r="J75" s="1"/>
    </row>
    <row r="77" spans="1:10">
      <c r="A77" s="1" t="s">
        <v>1809</v>
      </c>
    </row>
    <row r="79" spans="1:10">
      <c r="A79" s="8" t="s">
        <v>984</v>
      </c>
    </row>
    <row r="80" spans="1:10">
      <c r="D80" s="1" t="s">
        <v>983</v>
      </c>
    </row>
    <row r="81" spans="1:12">
      <c r="C81" s="36" t="s">
        <v>856</v>
      </c>
    </row>
    <row r="82" spans="1:12">
      <c r="A82" s="83" t="s">
        <v>873</v>
      </c>
      <c r="B82" s="36" t="s">
        <v>854</v>
      </c>
      <c r="D82" s="95"/>
      <c r="E82" s="95" t="s">
        <v>1479</v>
      </c>
      <c r="F82" s="12" t="s">
        <v>881</v>
      </c>
    </row>
    <row r="83" spans="1:12">
      <c r="D83" s="3"/>
      <c r="F83" s="1"/>
    </row>
    <row r="84" spans="1:12">
      <c r="B84" s="68" t="s">
        <v>874</v>
      </c>
      <c r="D84" s="64"/>
      <c r="E84" s="64" t="s">
        <v>1475</v>
      </c>
      <c r="F84" s="12" t="s">
        <v>985</v>
      </c>
    </row>
    <row r="86" spans="1:12">
      <c r="A86" s="1" t="s">
        <v>884</v>
      </c>
      <c r="L86" s="1"/>
    </row>
    <row r="87" spans="1:12">
      <c r="L87" s="1"/>
    </row>
    <row r="88" spans="1:12">
      <c r="A88" s="1" t="s">
        <v>980</v>
      </c>
      <c r="B88" s="1" t="s">
        <v>982</v>
      </c>
      <c r="E88" s="1" t="s">
        <v>981</v>
      </c>
      <c r="L88" s="1"/>
    </row>
    <row r="89" spans="1:12">
      <c r="A89" s="1"/>
      <c r="E89" s="1"/>
      <c r="L89" s="1"/>
    </row>
    <row r="90" spans="1:12">
      <c r="A90" s="1" t="s">
        <v>882</v>
      </c>
      <c r="L90" s="1"/>
    </row>
    <row r="91" spans="1:12">
      <c r="A91" s="1" t="s">
        <v>1810</v>
      </c>
      <c r="L91" s="1"/>
    </row>
    <row r="92" spans="1:12">
      <c r="A92" s="1" t="s">
        <v>1811</v>
      </c>
      <c r="L92" s="1"/>
    </row>
    <row r="93" spans="1:12">
      <c r="A93" s="1" t="s">
        <v>887</v>
      </c>
      <c r="L93" s="1"/>
    </row>
    <row r="94" spans="1:12">
      <c r="A94" s="1" t="s">
        <v>989</v>
      </c>
      <c r="L94" s="1"/>
    </row>
    <row r="95" spans="1:12">
      <c r="A95" s="1" t="s">
        <v>1812</v>
      </c>
      <c r="L95" s="1"/>
    </row>
    <row r="96" spans="1:12">
      <c r="A96" s="1" t="s">
        <v>876</v>
      </c>
      <c r="L96" s="1"/>
    </row>
    <row r="97" spans="1:11">
      <c r="A97" s="19" t="s">
        <v>986</v>
      </c>
    </row>
    <row r="98" spans="1:11">
      <c r="A98" s="1" t="s">
        <v>875</v>
      </c>
      <c r="K98" s="1"/>
    </row>
    <row r="99" spans="1:11">
      <c r="A99" s="19" t="s">
        <v>1813</v>
      </c>
      <c r="J99" s="1"/>
    </row>
    <row r="100" spans="1:11">
      <c r="A100" s="19"/>
      <c r="J100" s="1"/>
    </row>
    <row r="101" spans="1:11">
      <c r="A101" s="1" t="s">
        <v>872</v>
      </c>
      <c r="E101" s="1"/>
    </row>
    <row r="102" spans="1:11">
      <c r="A102" s="1" t="s">
        <v>877</v>
      </c>
      <c r="E102" s="1"/>
    </row>
    <row r="103" spans="1:11">
      <c r="A103" s="1" t="s">
        <v>878</v>
      </c>
      <c r="E103" s="1"/>
    </row>
    <row r="104" spans="1:11">
      <c r="A104" s="1" t="s">
        <v>879</v>
      </c>
      <c r="E104" s="1"/>
    </row>
    <row r="105" spans="1:11">
      <c r="A105" s="1" t="s">
        <v>883</v>
      </c>
      <c r="E105" s="1"/>
    </row>
    <row r="107" spans="1:11">
      <c r="A107" s="8" t="s">
        <v>1008</v>
      </c>
    </row>
    <row r="108" spans="1:11">
      <c r="A108" s="1"/>
    </row>
    <row r="109" spans="1:11">
      <c r="A109" s="1" t="s">
        <v>858</v>
      </c>
      <c r="E109" s="1"/>
    </row>
    <row r="110" spans="1:11">
      <c r="A110" s="1" t="s">
        <v>859</v>
      </c>
      <c r="E110" s="1"/>
    </row>
    <row r="111" spans="1:11">
      <c r="A111" s="1" t="s">
        <v>860</v>
      </c>
      <c r="E111" s="1"/>
    </row>
    <row r="112" spans="1:11">
      <c r="A112" s="1" t="s">
        <v>839</v>
      </c>
    </row>
    <row r="115" spans="1:11">
      <c r="J115" s="1" t="s">
        <v>864</v>
      </c>
    </row>
    <row r="116" spans="1:11">
      <c r="J116" s="1" t="s">
        <v>862</v>
      </c>
      <c r="K116" s="3" t="s">
        <v>1482</v>
      </c>
    </row>
    <row r="117" spans="1:11">
      <c r="J117" s="1" t="s">
        <v>863</v>
      </c>
      <c r="K117" s="3" t="s">
        <v>1480</v>
      </c>
    </row>
    <row r="118" spans="1:11">
      <c r="J118" s="1" t="s">
        <v>855</v>
      </c>
    </row>
    <row r="119" spans="1:11">
      <c r="A119" s="90"/>
      <c r="C119" s="90"/>
    </row>
    <row r="121" spans="1:11">
      <c r="J121" s="1" t="s">
        <v>865</v>
      </c>
    </row>
    <row r="122" spans="1:11">
      <c r="J122" s="1" t="s">
        <v>862</v>
      </c>
      <c r="K122" s="92" t="s">
        <v>1481</v>
      </c>
    </row>
    <row r="123" spans="1:11">
      <c r="J123" s="1" t="s">
        <v>863</v>
      </c>
      <c r="K123" s="92" t="s">
        <v>1483</v>
      </c>
    </row>
    <row r="124" spans="1:11">
      <c r="A124" s="90"/>
      <c r="J124" s="1" t="s">
        <v>855</v>
      </c>
    </row>
    <row r="126" spans="1:11">
      <c r="J126" s="1" t="s">
        <v>1814</v>
      </c>
    </row>
    <row r="128" spans="1:11">
      <c r="J128" s="92" t="s">
        <v>866</v>
      </c>
    </row>
    <row r="129" spans="2:10">
      <c r="B129" s="1" t="s">
        <v>1484</v>
      </c>
      <c r="J129" s="92" t="s">
        <v>867</v>
      </c>
    </row>
    <row r="130" spans="2:10">
      <c r="B130" s="1" t="s">
        <v>861</v>
      </c>
      <c r="J130" s="92" t="s">
        <v>868</v>
      </c>
    </row>
    <row r="131" spans="2:10">
      <c r="B131" s="1" t="s">
        <v>840</v>
      </c>
      <c r="J131" s="92" t="s">
        <v>869</v>
      </c>
    </row>
    <row r="132" spans="2:10">
      <c r="J132" s="92" t="s">
        <v>870</v>
      </c>
    </row>
    <row r="139" spans="2:10">
      <c r="J139" s="1" t="s">
        <v>841</v>
      </c>
    </row>
    <row r="140" spans="2:10">
      <c r="J140" s="94" t="s">
        <v>1485</v>
      </c>
    </row>
    <row r="141" spans="2:10">
      <c r="J141" s="1" t="s">
        <v>842</v>
      </c>
    </row>
    <row r="142" spans="2:10">
      <c r="J142" s="94" t="s">
        <v>1486</v>
      </c>
    </row>
    <row r="143" spans="2:10">
      <c r="J143" s="1" t="s">
        <v>855</v>
      </c>
    </row>
    <row r="144" spans="2:10">
      <c r="J144" s="1"/>
    </row>
    <row r="145" spans="1:9">
      <c r="A145" s="90"/>
    </row>
    <row r="153" spans="1:9">
      <c r="G153" s="3" t="s">
        <v>836</v>
      </c>
    </row>
    <row r="154" spans="1:9">
      <c r="A154" s="90"/>
      <c r="I154" s="1" t="s">
        <v>845</v>
      </c>
    </row>
    <row r="155" spans="1:9">
      <c r="G155" s="91" t="s">
        <v>835</v>
      </c>
      <c r="I155" s="1" t="s">
        <v>847</v>
      </c>
    </row>
    <row r="156" spans="1:9">
      <c r="I156" s="1" t="s">
        <v>846</v>
      </c>
    </row>
    <row r="157" spans="1:9">
      <c r="I157" s="1"/>
    </row>
    <row r="158" spans="1:9">
      <c r="G158" s="1" t="s">
        <v>843</v>
      </c>
      <c r="I158" s="1" t="s">
        <v>844</v>
      </c>
    </row>
    <row r="159" spans="1:9">
      <c r="A159" s="90"/>
    </row>
    <row r="163" spans="1:9">
      <c r="G163" s="3" t="s">
        <v>837</v>
      </c>
    </row>
    <row r="165" spans="1:9">
      <c r="G165" s="91" t="s">
        <v>838</v>
      </c>
    </row>
    <row r="168" spans="1:9">
      <c r="A168" s="8" t="s">
        <v>1225</v>
      </c>
      <c r="D168" s="3" t="s">
        <v>174</v>
      </c>
    </row>
    <row r="170" spans="1:9">
      <c r="A170" s="1" t="s">
        <v>1147</v>
      </c>
    </row>
    <row r="171" spans="1:9">
      <c r="A171" s="1" t="s">
        <v>1148</v>
      </c>
    </row>
    <row r="172" spans="1:9">
      <c r="A172" s="1" t="s">
        <v>1149</v>
      </c>
    </row>
    <row r="173" spans="1:9">
      <c r="A173" s="1" t="s">
        <v>1146</v>
      </c>
      <c r="I173" s="7" t="s">
        <v>1145</v>
      </c>
    </row>
    <row r="174" spans="1:9">
      <c r="A174" s="1" t="s">
        <v>1144</v>
      </c>
    </row>
    <row r="176" spans="1:9">
      <c r="A176" s="8" t="s">
        <v>852</v>
      </c>
      <c r="E176" s="3" t="s">
        <v>174</v>
      </c>
    </row>
    <row r="182" spans="1:11">
      <c r="K182" s="1" t="s">
        <v>841</v>
      </c>
    </row>
    <row r="183" spans="1:11">
      <c r="A183" s="8"/>
      <c r="K183" s="1"/>
    </row>
    <row r="184" spans="1:11">
      <c r="A184" s="8"/>
      <c r="K184" s="3" t="s">
        <v>1487</v>
      </c>
    </row>
    <row r="185" spans="1:11">
      <c r="K185" s="1"/>
    </row>
    <row r="186" spans="1:11">
      <c r="K186" s="1" t="s">
        <v>842</v>
      </c>
    </row>
    <row r="187" spans="1:11">
      <c r="K187" s="1"/>
    </row>
    <row r="188" spans="1:11">
      <c r="K188" s="3" t="s">
        <v>1488</v>
      </c>
    </row>
    <row r="193" spans="1:11">
      <c r="A193" s="1" t="s">
        <v>988</v>
      </c>
    </row>
    <row r="195" spans="1:11">
      <c r="C195" s="19" t="s">
        <v>885</v>
      </c>
      <c r="J195" s="1" t="s">
        <v>1009</v>
      </c>
    </row>
    <row r="196" spans="1:11">
      <c r="C196" s="36" t="s">
        <v>856</v>
      </c>
    </row>
    <row r="197" spans="1:11">
      <c r="A197" s="83" t="s">
        <v>873</v>
      </c>
      <c r="B197" s="36" t="s">
        <v>854</v>
      </c>
      <c r="G197" s="7" t="s">
        <v>731</v>
      </c>
      <c r="I197" s="1" t="s">
        <v>731</v>
      </c>
    </row>
    <row r="199" spans="1:11">
      <c r="B199" s="68" t="s">
        <v>874</v>
      </c>
    </row>
    <row r="201" spans="1:11">
      <c r="H201" s="1"/>
      <c r="I201" s="1" t="s">
        <v>990</v>
      </c>
    </row>
    <row r="202" spans="1:11">
      <c r="H202" s="1"/>
      <c r="I202" s="1" t="s">
        <v>1006</v>
      </c>
    </row>
    <row r="203" spans="1:11">
      <c r="H203" s="1"/>
      <c r="I203" s="1" t="s">
        <v>991</v>
      </c>
    </row>
    <row r="205" spans="1:11">
      <c r="I205" s="1" t="s">
        <v>1010</v>
      </c>
    </row>
    <row r="206" spans="1:11">
      <c r="A206" s="19" t="s">
        <v>1495</v>
      </c>
      <c r="E206" s="19" t="s">
        <v>1495</v>
      </c>
    </row>
    <row r="207" spans="1:11">
      <c r="A207" s="1" t="s">
        <v>20</v>
      </c>
      <c r="E207" s="1" t="s">
        <v>20</v>
      </c>
    </row>
    <row r="208" spans="1:11">
      <c r="B208" s="1" t="s">
        <v>987</v>
      </c>
      <c r="K208" s="68" t="s">
        <v>1007</v>
      </c>
    </row>
    <row r="209" spans="1:12">
      <c r="B209" s="1" t="s">
        <v>1489</v>
      </c>
      <c r="K209" s="92" t="s">
        <v>849</v>
      </c>
    </row>
    <row r="210" spans="1:12">
      <c r="K210" s="92" t="s">
        <v>1490</v>
      </c>
    </row>
    <row r="212" spans="1:12">
      <c r="G212" s="93" t="s">
        <v>731</v>
      </c>
    </row>
    <row r="213" spans="1:12">
      <c r="I213" s="68" t="s">
        <v>731</v>
      </c>
    </row>
    <row r="214" spans="1:12">
      <c r="K214" s="92" t="s">
        <v>888</v>
      </c>
    </row>
    <row r="215" spans="1:12">
      <c r="K215" s="92" t="s">
        <v>889</v>
      </c>
    </row>
    <row r="216" spans="1:12">
      <c r="K216" s="92" t="s">
        <v>890</v>
      </c>
    </row>
    <row r="220" spans="1:12">
      <c r="A220" s="1" t="s">
        <v>589</v>
      </c>
      <c r="E220" s="1" t="s">
        <v>589</v>
      </c>
    </row>
    <row r="221" spans="1:12">
      <c r="I221" s="68" t="s">
        <v>1491</v>
      </c>
      <c r="J221" s="97"/>
      <c r="K221" s="97"/>
      <c r="L221" s="97"/>
    </row>
    <row r="222" spans="1:12">
      <c r="I222" s="92" t="s">
        <v>850</v>
      </c>
      <c r="J222" s="97"/>
      <c r="K222" s="97"/>
      <c r="L222" s="97"/>
    </row>
    <row r="223" spans="1:12">
      <c r="I223" s="92" t="s">
        <v>851</v>
      </c>
    </row>
    <row r="226" spans="1:12">
      <c r="C226" s="1" t="s">
        <v>1496</v>
      </c>
      <c r="F226" s="1" t="s">
        <v>1492</v>
      </c>
    </row>
    <row r="227" spans="1:12">
      <c r="C227" s="1" t="s">
        <v>886</v>
      </c>
    </row>
    <row r="228" spans="1:12">
      <c r="A228" s="3" t="s">
        <v>1494</v>
      </c>
      <c r="C228" s="1" t="s">
        <v>1497</v>
      </c>
      <c r="I228" s="1" t="s">
        <v>871</v>
      </c>
    </row>
    <row r="229" spans="1:12">
      <c r="C229" s="1" t="s">
        <v>1498</v>
      </c>
      <c r="G229" s="1" t="s">
        <v>1493</v>
      </c>
      <c r="I229" s="1" t="s">
        <v>1499</v>
      </c>
    </row>
    <row r="230" spans="1:12">
      <c r="I230" s="92" t="s">
        <v>853</v>
      </c>
      <c r="J230" s="97"/>
      <c r="K230" s="97"/>
      <c r="L230" s="97"/>
    </row>
    <row r="231" spans="1:12">
      <c r="B231" s="92" t="s">
        <v>880</v>
      </c>
      <c r="C231" s="96">
        <v>0</v>
      </c>
      <c r="I231" s="1" t="s">
        <v>1815</v>
      </c>
    </row>
    <row r="232" spans="1:12">
      <c r="B232" s="92" t="s">
        <v>993</v>
      </c>
      <c r="C232" s="1"/>
    </row>
    <row r="233" spans="1:12">
      <c r="B233" s="92" t="s">
        <v>1502</v>
      </c>
      <c r="I233" s="92" t="s">
        <v>992</v>
      </c>
    </row>
    <row r="234" spans="1:12">
      <c r="I234" s="92"/>
    </row>
    <row r="235" spans="1:12">
      <c r="A235" s="8" t="s">
        <v>999</v>
      </c>
      <c r="E235" s="3" t="s">
        <v>1000</v>
      </c>
      <c r="I235" s="92"/>
    </row>
    <row r="237" spans="1:12">
      <c r="A237" s="1" t="s">
        <v>1001</v>
      </c>
      <c r="H237" s="1" t="s">
        <v>994</v>
      </c>
      <c r="J237" s="1" t="s">
        <v>1011</v>
      </c>
    </row>
    <row r="238" spans="1:12">
      <c r="A238" s="1"/>
      <c r="H238" s="1"/>
    </row>
    <row r="239" spans="1:12">
      <c r="A239" s="1" t="s">
        <v>1816</v>
      </c>
      <c r="E239" s="2" t="s">
        <v>996</v>
      </c>
    </row>
    <row r="241" spans="1:7">
      <c r="A241" s="1" t="s">
        <v>995</v>
      </c>
    </row>
    <row r="242" spans="1:7">
      <c r="A242" s="1" t="s">
        <v>998</v>
      </c>
    </row>
    <row r="244" spans="1:7">
      <c r="A244" s="1" t="s">
        <v>997</v>
      </c>
    </row>
    <row r="246" spans="1:7">
      <c r="A246" s="1" t="s">
        <v>1002</v>
      </c>
      <c r="G246" s="14"/>
    </row>
    <row r="248" spans="1:7">
      <c r="A248" s="3" t="s">
        <v>1500</v>
      </c>
    </row>
    <row r="249" spans="1:7">
      <c r="A249" s="3" t="s">
        <v>1512</v>
      </c>
    </row>
    <row r="250" spans="1:7">
      <c r="A250" s="3" t="s">
        <v>1501</v>
      </c>
    </row>
    <row r="252" spans="1:7">
      <c r="A252" s="3" t="s">
        <v>1817</v>
      </c>
    </row>
  </sheetData>
  <hyperlinks>
    <hyperlink ref="A62" r:id="rId1"/>
    <hyperlink ref="A1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dimension ref="A1:Q174"/>
  <sheetViews>
    <sheetView workbookViewId="0"/>
  </sheetViews>
  <sheetFormatPr defaultRowHeight="15"/>
  <sheetData>
    <row r="1" spans="1:8">
      <c r="A1" s="146" t="s">
        <v>1710</v>
      </c>
      <c r="B1" s="8" t="s">
        <v>441</v>
      </c>
      <c r="C1" s="8"/>
      <c r="D1" s="1"/>
      <c r="E1" s="1"/>
      <c r="F1" s="1"/>
      <c r="G1" s="1"/>
      <c r="H1" s="1"/>
    </row>
    <row r="2" spans="1:8">
      <c r="B2" s="1"/>
      <c r="C2" s="1"/>
      <c r="D2" s="1"/>
      <c r="E2" s="1"/>
      <c r="F2" s="1"/>
      <c r="G2" s="1"/>
      <c r="H2" s="1"/>
    </row>
    <row r="3" spans="1:8">
      <c r="A3" s="1" t="s">
        <v>1818</v>
      </c>
      <c r="B3" s="1"/>
      <c r="C3" s="1"/>
      <c r="D3" s="1"/>
      <c r="E3" s="1"/>
      <c r="F3" s="1"/>
      <c r="G3" s="1"/>
      <c r="H3" s="1"/>
    </row>
    <row r="4" spans="1:8">
      <c r="A4" s="1" t="s">
        <v>905</v>
      </c>
      <c r="B4" s="1"/>
      <c r="C4" s="1"/>
      <c r="D4" s="1"/>
      <c r="E4" s="1"/>
      <c r="F4" s="1"/>
      <c r="G4" s="1"/>
      <c r="H4" s="1"/>
    </row>
    <row r="5" spans="1:8">
      <c r="A5" s="1" t="s">
        <v>1003</v>
      </c>
      <c r="B5" s="1"/>
      <c r="C5" s="1"/>
      <c r="D5" s="1"/>
      <c r="E5" s="1"/>
      <c r="F5" s="1"/>
      <c r="G5" s="1"/>
      <c r="H5" s="1"/>
    </row>
    <row r="6" spans="1:8">
      <c r="A6" s="1" t="s">
        <v>967</v>
      </c>
      <c r="B6" s="1"/>
      <c r="C6" s="1"/>
      <c r="D6" s="1"/>
      <c r="E6" s="1"/>
      <c r="F6" s="1"/>
      <c r="G6" s="1"/>
      <c r="H6" s="1"/>
    </row>
    <row r="7" spans="1:8">
      <c r="A7" s="1" t="s">
        <v>1819</v>
      </c>
      <c r="B7" s="1"/>
      <c r="C7" s="1"/>
      <c r="D7" s="1"/>
      <c r="E7" s="1"/>
      <c r="F7" s="1"/>
      <c r="G7" s="1"/>
      <c r="H7" s="1"/>
    </row>
    <row r="8" spans="1:8">
      <c r="B8" s="1"/>
      <c r="C8" s="1"/>
      <c r="D8" s="1"/>
      <c r="E8" s="1"/>
      <c r="F8" s="1"/>
      <c r="G8" s="1"/>
      <c r="H8" s="1"/>
    </row>
    <row r="9" spans="1:8">
      <c r="A9" s="1" t="s">
        <v>950</v>
      </c>
      <c r="B9" s="1"/>
      <c r="C9" s="1"/>
      <c r="D9" s="1"/>
      <c r="E9" s="1"/>
      <c r="F9" s="1"/>
      <c r="G9" s="1"/>
      <c r="H9" s="1"/>
    </row>
    <row r="10" spans="1:8">
      <c r="A10" s="1" t="s">
        <v>951</v>
      </c>
      <c r="B10" s="1"/>
      <c r="C10" s="1"/>
      <c r="D10" s="1"/>
      <c r="E10" s="1"/>
      <c r="F10" s="1"/>
      <c r="G10" s="1"/>
      <c r="H10" s="1"/>
    </row>
    <row r="11" spans="1:8">
      <c r="A11" s="1" t="s">
        <v>952</v>
      </c>
      <c r="B11" s="1"/>
      <c r="C11" s="1"/>
      <c r="D11" s="1"/>
      <c r="E11" s="1"/>
      <c r="F11" s="1"/>
      <c r="G11" s="1"/>
      <c r="H11" s="1"/>
    </row>
    <row r="12" spans="1:8">
      <c r="A12" s="1"/>
      <c r="B12" s="1"/>
      <c r="C12" s="1"/>
      <c r="D12" s="1"/>
      <c r="E12" s="1"/>
      <c r="F12" s="1"/>
      <c r="G12" s="1"/>
      <c r="H12" s="1"/>
    </row>
    <row r="13" spans="1:8">
      <c r="A13" s="1" t="s">
        <v>1004</v>
      </c>
      <c r="B13" s="1"/>
      <c r="C13" s="1"/>
      <c r="D13" s="1"/>
      <c r="E13" s="1"/>
      <c r="F13" s="1"/>
      <c r="G13" s="1"/>
      <c r="H13" s="1"/>
    </row>
    <row r="14" spans="1:8">
      <c r="B14" s="1"/>
      <c r="C14" s="1"/>
      <c r="D14" s="1"/>
      <c r="E14" s="1"/>
      <c r="F14" s="1"/>
      <c r="G14" s="1"/>
      <c r="H14" s="1"/>
    </row>
    <row r="15" spans="1:8">
      <c r="A15" s="1" t="s">
        <v>953</v>
      </c>
      <c r="B15" s="1"/>
      <c r="C15" s="1"/>
      <c r="D15" s="1"/>
      <c r="E15" s="1"/>
      <c r="F15" s="1"/>
      <c r="G15" s="1"/>
      <c r="H15" s="1"/>
    </row>
    <row r="16" spans="1:8">
      <c r="A16" s="1" t="s">
        <v>954</v>
      </c>
      <c r="B16" s="1"/>
      <c r="C16" s="1"/>
      <c r="D16" s="1"/>
      <c r="E16" s="1"/>
      <c r="F16" s="1"/>
      <c r="G16" s="1"/>
      <c r="H16" s="1"/>
    </row>
    <row r="17" spans="1:8">
      <c r="B17" s="1"/>
      <c r="C17" s="1"/>
      <c r="D17" s="1"/>
      <c r="E17" s="1"/>
      <c r="F17" s="1"/>
      <c r="G17" s="1"/>
      <c r="H17" s="1"/>
    </row>
    <row r="18" spans="1:8">
      <c r="A18" s="1" t="s">
        <v>955</v>
      </c>
      <c r="B18" s="1"/>
      <c r="C18" s="1"/>
      <c r="D18" s="1"/>
      <c r="E18" s="1"/>
      <c r="F18" s="1"/>
      <c r="G18" s="1"/>
      <c r="H18" s="1"/>
    </row>
    <row r="19" spans="1:8">
      <c r="A19" s="1"/>
      <c r="B19" s="1"/>
      <c r="C19" s="1"/>
      <c r="D19" s="1"/>
      <c r="E19" s="1"/>
      <c r="F19" s="1"/>
      <c r="G19" s="1"/>
      <c r="H19" s="1"/>
    </row>
    <row r="20" spans="1:8">
      <c r="A20" s="3" t="s">
        <v>1113</v>
      </c>
      <c r="B20" s="1"/>
      <c r="C20" s="1"/>
      <c r="D20" s="1"/>
      <c r="E20" s="1"/>
      <c r="F20" s="1"/>
      <c r="G20" s="1"/>
      <c r="H20" s="1"/>
    </row>
    <row r="21" spans="1:8">
      <c r="A21" s="3" t="s">
        <v>1114</v>
      </c>
      <c r="B21" s="1"/>
      <c r="C21" s="1"/>
      <c r="D21" s="3" t="s">
        <v>1115</v>
      </c>
      <c r="E21" s="1"/>
      <c r="F21" s="1"/>
      <c r="G21" s="1"/>
      <c r="H21" s="1"/>
    </row>
    <row r="22" spans="1:8">
      <c r="B22" s="1"/>
      <c r="C22" s="1"/>
      <c r="D22" s="1"/>
      <c r="E22" s="1"/>
      <c r="F22" s="1"/>
      <c r="G22" s="1"/>
      <c r="H22" s="1"/>
    </row>
    <row r="23" spans="1:8">
      <c r="A23" s="8" t="s">
        <v>956</v>
      </c>
      <c r="B23" s="1"/>
      <c r="C23" s="1"/>
      <c r="D23" s="1"/>
      <c r="E23" s="1"/>
      <c r="F23" s="1"/>
      <c r="G23" s="1"/>
      <c r="H23" s="1"/>
    </row>
    <row r="24" spans="1:8">
      <c r="A24" s="8"/>
      <c r="B24" s="1"/>
      <c r="C24" s="1"/>
      <c r="D24" s="1"/>
      <c r="E24" s="1"/>
      <c r="F24" s="1"/>
      <c r="G24" s="1"/>
      <c r="H24" s="1"/>
    </row>
    <row r="25" spans="1:8">
      <c r="A25" s="1" t="s">
        <v>548</v>
      </c>
      <c r="B25" s="1"/>
      <c r="C25" s="1"/>
      <c r="D25" s="1"/>
      <c r="E25" s="1"/>
      <c r="F25" s="1"/>
      <c r="G25" s="1"/>
      <c r="H25" s="1"/>
    </row>
    <row r="26" spans="1:8">
      <c r="A26" s="1" t="s">
        <v>1820</v>
      </c>
      <c r="B26" s="1"/>
      <c r="C26" s="1"/>
      <c r="D26" s="1"/>
      <c r="E26" s="1"/>
      <c r="F26" s="1"/>
      <c r="G26" s="1"/>
      <c r="H26" s="1"/>
    </row>
    <row r="27" spans="1:8">
      <c r="A27" s="1" t="s">
        <v>447</v>
      </c>
      <c r="B27" s="1"/>
      <c r="C27" s="1"/>
      <c r="D27" s="1"/>
      <c r="E27" s="1"/>
      <c r="F27" s="1"/>
      <c r="G27" s="1"/>
      <c r="H27" s="1"/>
    </row>
    <row r="28" spans="1:8">
      <c r="A28" s="1" t="s">
        <v>442</v>
      </c>
      <c r="B28" s="1"/>
      <c r="C28" s="1"/>
      <c r="D28" s="1"/>
      <c r="E28" s="1"/>
      <c r="F28" s="1"/>
      <c r="G28" s="1"/>
      <c r="H28" s="1"/>
    </row>
    <row r="29" spans="1:8">
      <c r="A29" s="1" t="s">
        <v>464</v>
      </c>
      <c r="B29" s="1"/>
      <c r="C29" s="1"/>
      <c r="D29" s="1"/>
      <c r="E29" s="1"/>
      <c r="F29" s="1"/>
      <c r="G29" s="1"/>
      <c r="H29" s="1"/>
    </row>
    <row r="30" spans="1:8">
      <c r="A30" s="1" t="s">
        <v>958</v>
      </c>
      <c r="B30" s="1"/>
      <c r="C30" s="1"/>
      <c r="D30" s="1"/>
      <c r="E30" s="1"/>
      <c r="F30" s="1"/>
      <c r="G30" s="1"/>
      <c r="H30" s="1"/>
    </row>
    <row r="31" spans="1:8">
      <c r="A31" s="1"/>
      <c r="B31" s="1"/>
      <c r="C31" s="1"/>
      <c r="D31" s="1"/>
      <c r="E31" s="1"/>
      <c r="F31" s="1"/>
      <c r="G31" s="1"/>
      <c r="H31" s="1"/>
    </row>
    <row r="32" spans="1:8">
      <c r="A32" s="1" t="s">
        <v>449</v>
      </c>
      <c r="B32" s="1"/>
      <c r="C32" s="1"/>
      <c r="D32" s="1"/>
      <c r="E32" s="1"/>
      <c r="F32" s="1"/>
      <c r="G32" s="1"/>
      <c r="H32" s="1"/>
    </row>
    <row r="33" spans="1:8">
      <c r="A33" s="1" t="s">
        <v>450</v>
      </c>
      <c r="B33" s="1"/>
      <c r="C33" s="1"/>
      <c r="D33" s="1"/>
      <c r="E33" s="1"/>
      <c r="F33" s="1"/>
      <c r="G33" s="1"/>
      <c r="H33" s="1"/>
    </row>
    <row r="34" spans="1:8">
      <c r="A34" s="1" t="s">
        <v>451</v>
      </c>
      <c r="B34" s="1"/>
      <c r="C34" s="1"/>
      <c r="D34" s="1"/>
      <c r="E34" s="1"/>
      <c r="F34" s="1"/>
      <c r="G34" s="1"/>
      <c r="H34" s="1"/>
    </row>
    <row r="35" spans="1:8">
      <c r="A35" s="1"/>
      <c r="B35" s="1"/>
      <c r="C35" s="1"/>
      <c r="D35" s="1"/>
      <c r="E35" s="1"/>
      <c r="F35" s="1"/>
      <c r="G35" s="1"/>
      <c r="H35" s="1"/>
    </row>
    <row r="36" spans="1:8">
      <c r="A36" s="8" t="s">
        <v>972</v>
      </c>
      <c r="B36" s="1"/>
      <c r="C36" s="1"/>
      <c r="D36" s="1"/>
      <c r="E36" s="1"/>
      <c r="F36" s="1"/>
      <c r="G36" s="1"/>
      <c r="H36" s="1"/>
    </row>
    <row r="37" spans="1:8">
      <c r="A37" s="1"/>
      <c r="B37" s="1"/>
      <c r="C37" s="1"/>
      <c r="D37" s="1"/>
      <c r="E37" s="1"/>
      <c r="F37" s="1"/>
      <c r="G37" s="1"/>
      <c r="H37" s="1"/>
    </row>
    <row r="38" spans="1:8">
      <c r="A38" s="1" t="s">
        <v>957</v>
      </c>
      <c r="B38" s="1"/>
      <c r="C38" s="1"/>
      <c r="D38" s="1"/>
      <c r="E38" s="1"/>
      <c r="F38" s="1"/>
      <c r="G38" s="1"/>
      <c r="H38" s="1"/>
    </row>
    <row r="39" spans="1:8">
      <c r="A39" s="1" t="s">
        <v>444</v>
      </c>
      <c r="B39" s="1"/>
      <c r="C39" s="1"/>
      <c r="D39" s="1"/>
      <c r="E39" s="1"/>
      <c r="F39" s="1"/>
      <c r="G39" s="1"/>
      <c r="H39" s="1"/>
    </row>
    <row r="40" spans="1:8">
      <c r="A40" s="1" t="s">
        <v>443</v>
      </c>
      <c r="B40" s="1"/>
      <c r="C40" s="1"/>
      <c r="D40" s="1"/>
      <c r="E40" s="1"/>
      <c r="F40" s="1"/>
      <c r="G40" s="1"/>
      <c r="H40" s="1"/>
    </row>
    <row r="41" spans="1:8">
      <c r="A41" s="1" t="s">
        <v>446</v>
      </c>
      <c r="B41" s="1"/>
      <c r="C41" s="1"/>
      <c r="D41" s="1"/>
      <c r="E41" s="1"/>
      <c r="F41" s="1"/>
      <c r="G41" s="1"/>
      <c r="H41" s="1"/>
    </row>
    <row r="42" spans="1:8">
      <c r="A42" s="1" t="s">
        <v>445</v>
      </c>
      <c r="B42" s="1"/>
      <c r="C42" s="1"/>
      <c r="D42" s="1"/>
      <c r="E42" s="1"/>
      <c r="F42" s="1"/>
      <c r="G42" s="1"/>
      <c r="H42" s="1"/>
    </row>
    <row r="43" spans="1:8">
      <c r="A43" s="1" t="s">
        <v>448</v>
      </c>
      <c r="B43" s="1"/>
      <c r="C43" s="1"/>
      <c r="D43" s="1"/>
      <c r="E43" s="1"/>
      <c r="F43" s="1"/>
      <c r="G43" s="1"/>
      <c r="H43" s="1"/>
    </row>
    <row r="44" spans="1:8">
      <c r="A44" s="1" t="s">
        <v>973</v>
      </c>
      <c r="B44" s="1"/>
      <c r="C44" s="1"/>
      <c r="D44" s="1"/>
      <c r="E44" s="1"/>
      <c r="F44" s="1"/>
      <c r="G44" s="1"/>
      <c r="H44" s="1"/>
    </row>
    <row r="45" spans="1:8">
      <c r="A45" s="1"/>
      <c r="B45" s="1"/>
      <c r="C45" s="1"/>
      <c r="D45" s="1"/>
      <c r="E45" s="1"/>
      <c r="F45" s="1"/>
      <c r="G45" s="1"/>
      <c r="H45" s="1"/>
    </row>
    <row r="46" spans="1:8">
      <c r="A46" s="1" t="s">
        <v>893</v>
      </c>
      <c r="B46" s="1"/>
      <c r="C46" s="1"/>
      <c r="D46" s="1"/>
      <c r="E46" s="1"/>
      <c r="F46" s="1"/>
      <c r="G46" s="1"/>
      <c r="H46" s="1"/>
    </row>
    <row r="47" spans="1:8">
      <c r="A47" s="1" t="s">
        <v>894</v>
      </c>
      <c r="B47" s="1"/>
      <c r="C47" s="1"/>
      <c r="D47" s="1"/>
      <c r="E47" s="1"/>
      <c r="F47" s="1"/>
      <c r="G47" s="1"/>
      <c r="H47" s="1"/>
    </row>
    <row r="48" spans="1:8">
      <c r="A48" s="1" t="s">
        <v>895</v>
      </c>
      <c r="B48" s="1"/>
      <c r="C48" s="1"/>
      <c r="D48" s="1"/>
      <c r="E48" s="1"/>
      <c r="F48" s="1"/>
      <c r="G48" s="1"/>
      <c r="H48" s="1"/>
    </row>
    <row r="49" spans="1:9">
      <c r="A49" s="1"/>
      <c r="B49" s="1"/>
      <c r="C49" s="1"/>
      <c r="D49" s="1"/>
      <c r="E49" s="1"/>
      <c r="F49" s="1"/>
      <c r="G49" s="1"/>
      <c r="H49" s="1"/>
    </row>
    <row r="50" spans="1:9">
      <c r="A50" s="8" t="s">
        <v>959</v>
      </c>
      <c r="B50" s="8"/>
      <c r="C50" s="8"/>
      <c r="D50" s="1"/>
      <c r="E50" s="1"/>
      <c r="F50" s="1"/>
      <c r="G50" s="1"/>
      <c r="H50" s="1"/>
    </row>
    <row r="51" spans="1:9">
      <c r="B51" s="1"/>
      <c r="C51" s="1"/>
      <c r="D51" s="1"/>
      <c r="E51" s="1"/>
      <c r="F51" s="1"/>
      <c r="G51" s="1"/>
      <c r="H51" s="1"/>
    </row>
    <row r="52" spans="1:9">
      <c r="A52" s="1" t="s">
        <v>960</v>
      </c>
      <c r="B52" s="1"/>
      <c r="C52" s="1"/>
      <c r="D52" s="1"/>
      <c r="E52" s="1"/>
      <c r="F52" s="1"/>
      <c r="G52" s="1"/>
      <c r="H52" s="1"/>
    </row>
    <row r="53" spans="1:9">
      <c r="A53" s="1"/>
      <c r="B53" s="1"/>
      <c r="C53" s="1"/>
      <c r="D53" s="1"/>
      <c r="E53" s="1"/>
      <c r="F53" s="1"/>
      <c r="G53" s="1"/>
      <c r="H53" s="1"/>
    </row>
    <row r="54" spans="1:9">
      <c r="A54" s="1" t="s">
        <v>463</v>
      </c>
      <c r="G54" s="1" t="s">
        <v>461</v>
      </c>
      <c r="H54" s="1"/>
      <c r="I54" s="1" t="s">
        <v>462</v>
      </c>
    </row>
    <row r="55" spans="1:9">
      <c r="A55" s="1" t="s">
        <v>465</v>
      </c>
      <c r="G55" s="1">
        <v>0</v>
      </c>
      <c r="H55" s="1"/>
      <c r="I55" s="7">
        <v>0</v>
      </c>
    </row>
    <row r="56" spans="1:9">
      <c r="G56" s="1">
        <v>0</v>
      </c>
      <c r="H56" s="1"/>
      <c r="I56" s="7">
        <v>1</v>
      </c>
    </row>
    <row r="57" spans="1:9">
      <c r="A57" s="1" t="s">
        <v>961</v>
      </c>
      <c r="G57" s="1">
        <v>1</v>
      </c>
      <c r="H57" s="1"/>
      <c r="I57" s="7">
        <v>0</v>
      </c>
    </row>
    <row r="58" spans="1:9">
      <c r="A58" s="1" t="s">
        <v>962</v>
      </c>
      <c r="G58" s="1">
        <v>1</v>
      </c>
      <c r="H58" s="1"/>
      <c r="I58" s="7">
        <v>1</v>
      </c>
    </row>
    <row r="59" spans="1:9">
      <c r="A59" s="1"/>
      <c r="G59" s="1"/>
      <c r="H59" s="1"/>
      <c r="I59" s="7"/>
    </row>
    <row r="60" spans="1:9">
      <c r="A60" s="8" t="s">
        <v>968</v>
      </c>
      <c r="G60" s="1"/>
      <c r="H60" s="1"/>
      <c r="I60" s="7"/>
    </row>
    <row r="61" spans="1:9">
      <c r="A61" s="1"/>
      <c r="G61" s="1"/>
      <c r="H61" s="1"/>
      <c r="I61" s="7"/>
    </row>
    <row r="62" spans="1:9">
      <c r="A62" s="1" t="s">
        <v>1821</v>
      </c>
      <c r="G62" s="1"/>
      <c r="H62" s="1"/>
      <c r="I62" s="7"/>
    </row>
    <row r="63" spans="1:9">
      <c r="A63" s="1" t="s">
        <v>969</v>
      </c>
      <c r="G63" s="1"/>
      <c r="H63" s="1"/>
      <c r="I63" s="7"/>
    </row>
    <row r="64" spans="1:9">
      <c r="A64" s="1" t="s">
        <v>974</v>
      </c>
      <c r="G64" s="1"/>
      <c r="H64" s="1"/>
      <c r="I64" s="7"/>
    </row>
    <row r="65" spans="1:12">
      <c r="A65" s="1"/>
      <c r="G65" s="1"/>
      <c r="H65" s="1"/>
      <c r="I65" s="7"/>
    </row>
    <row r="66" spans="1:12">
      <c r="A66" s="8" t="s">
        <v>452</v>
      </c>
      <c r="I66" s="7"/>
    </row>
    <row r="67" spans="1:12">
      <c r="A67" s="1"/>
    </row>
    <row r="68" spans="1:12">
      <c r="A68" s="8" t="s">
        <v>459</v>
      </c>
      <c r="G68" s="1" t="s">
        <v>466</v>
      </c>
    </row>
    <row r="70" spans="1:12">
      <c r="A70" s="1" t="s">
        <v>956</v>
      </c>
      <c r="F70" s="1" t="s">
        <v>963</v>
      </c>
    </row>
    <row r="71" spans="1:12">
      <c r="F71" s="1" t="s">
        <v>965</v>
      </c>
    </row>
    <row r="72" spans="1:12">
      <c r="F72" s="1"/>
    </row>
    <row r="73" spans="1:12">
      <c r="G73" s="1" t="s">
        <v>964</v>
      </c>
      <c r="H73" s="1"/>
    </row>
    <row r="78" spans="1:12">
      <c r="L78" s="1" t="s">
        <v>892</v>
      </c>
    </row>
    <row r="79" spans="1:12">
      <c r="L79" s="1" t="s">
        <v>897</v>
      </c>
    </row>
    <row r="80" spans="1:12">
      <c r="B80" s="1" t="s">
        <v>454</v>
      </c>
      <c r="G80" s="1" t="s">
        <v>453</v>
      </c>
      <c r="L80" s="1" t="s">
        <v>896</v>
      </c>
    </row>
    <row r="81" spans="1:11">
      <c r="B81" s="1" t="s">
        <v>455</v>
      </c>
    </row>
    <row r="82" spans="1:11">
      <c r="B82" s="1" t="s">
        <v>456</v>
      </c>
    </row>
    <row r="83" spans="1:11">
      <c r="B83" s="1" t="s">
        <v>457</v>
      </c>
      <c r="G83" s="1" t="s">
        <v>460</v>
      </c>
    </row>
    <row r="84" spans="1:11">
      <c r="B84" s="1" t="s">
        <v>458</v>
      </c>
    </row>
    <row r="85" spans="1:11">
      <c r="B85" s="1"/>
    </row>
    <row r="86" spans="1:11">
      <c r="B86" s="1"/>
      <c r="D86" s="3" t="s">
        <v>966</v>
      </c>
    </row>
    <row r="87" spans="1:11">
      <c r="A87" s="1"/>
      <c r="B87" s="1"/>
    </row>
    <row r="88" spans="1:11">
      <c r="A88" s="8" t="s">
        <v>468</v>
      </c>
    </row>
    <row r="89" spans="1:11">
      <c r="F89" s="1" t="s">
        <v>825</v>
      </c>
    </row>
    <row r="90" spans="1:11">
      <c r="F90" s="1" t="s">
        <v>826</v>
      </c>
    </row>
    <row r="91" spans="1:11">
      <c r="K91" s="12"/>
    </row>
    <row r="92" spans="1:11">
      <c r="C92" s="1">
        <v>2</v>
      </c>
      <c r="F92" s="1" t="s">
        <v>827</v>
      </c>
    </row>
    <row r="93" spans="1:11">
      <c r="F93" s="1" t="s">
        <v>899</v>
      </c>
    </row>
    <row r="94" spans="1:11">
      <c r="F94" s="1" t="s">
        <v>900</v>
      </c>
    </row>
    <row r="95" spans="1:11">
      <c r="C95" s="98" t="s">
        <v>898</v>
      </c>
      <c r="F95" s="1" t="s">
        <v>901</v>
      </c>
    </row>
    <row r="96" spans="1:11">
      <c r="F96" s="1" t="s">
        <v>902</v>
      </c>
    </row>
    <row r="99" spans="1:14">
      <c r="A99" s="1" t="s">
        <v>976</v>
      </c>
    </row>
    <row r="100" spans="1:14">
      <c r="A100" s="3" t="s">
        <v>975</v>
      </c>
    </row>
    <row r="102" spans="1:14">
      <c r="A102" s="8" t="s">
        <v>467</v>
      </c>
      <c r="G102" s="1" t="s">
        <v>472</v>
      </c>
      <c r="H102" s="1"/>
      <c r="I102" s="1"/>
      <c r="J102" s="1"/>
      <c r="K102" s="1"/>
    </row>
    <row r="103" spans="1:14">
      <c r="G103" s="1" t="s">
        <v>473</v>
      </c>
      <c r="H103" s="1"/>
      <c r="I103" s="1"/>
      <c r="J103" s="1"/>
      <c r="K103" s="1"/>
      <c r="N103" s="1" t="s">
        <v>482</v>
      </c>
    </row>
    <row r="104" spans="1:14">
      <c r="G104" s="1"/>
      <c r="J104" s="1"/>
      <c r="K104" s="1"/>
      <c r="L104" s="1"/>
      <c r="N104" s="1"/>
    </row>
    <row r="105" spans="1:14" ht="18">
      <c r="G105" s="1"/>
      <c r="H105" s="59" t="s">
        <v>476</v>
      </c>
      <c r="J105" s="1" t="s">
        <v>474</v>
      </c>
      <c r="K105" s="1"/>
      <c r="L105" s="1"/>
      <c r="N105" s="1" t="s">
        <v>481</v>
      </c>
    </row>
    <row r="106" spans="1:14" ht="18">
      <c r="G106" s="1"/>
      <c r="H106" s="13" t="s">
        <v>477</v>
      </c>
      <c r="J106" s="1"/>
      <c r="K106" s="7" t="s">
        <v>475</v>
      </c>
      <c r="L106" s="1"/>
      <c r="N106" s="1"/>
    </row>
    <row r="107" spans="1:14">
      <c r="A107" s="4" t="s">
        <v>471</v>
      </c>
      <c r="N107" s="1"/>
    </row>
    <row r="108" spans="1:14" ht="18">
      <c r="G108" s="1"/>
      <c r="H108" s="59" t="s">
        <v>478</v>
      </c>
      <c r="J108" s="1" t="s">
        <v>480</v>
      </c>
      <c r="K108" s="1"/>
      <c r="L108" s="1"/>
      <c r="N108" s="1" t="s">
        <v>483</v>
      </c>
    </row>
    <row r="109" spans="1:14" ht="18">
      <c r="G109" s="1"/>
      <c r="H109" s="13" t="s">
        <v>479</v>
      </c>
      <c r="J109" s="1"/>
      <c r="K109" s="7" t="s">
        <v>475</v>
      </c>
      <c r="L109" s="1"/>
    </row>
    <row r="110" spans="1:14">
      <c r="C110" s="7" t="s">
        <v>470</v>
      </c>
    </row>
    <row r="111" spans="1:14">
      <c r="C111" s="7"/>
      <c r="G111" s="1" t="s">
        <v>970</v>
      </c>
    </row>
    <row r="112" spans="1:14">
      <c r="C112" s="7"/>
      <c r="G112" s="1" t="s">
        <v>971</v>
      </c>
    </row>
    <row r="113" spans="1:17">
      <c r="C113" s="7"/>
    </row>
    <row r="114" spans="1:17">
      <c r="A114" s="8" t="s">
        <v>523</v>
      </c>
    </row>
    <row r="115" spans="1:17">
      <c r="A115" s="1"/>
      <c r="G115" s="1" t="s">
        <v>519</v>
      </c>
    </row>
    <row r="116" spans="1:17">
      <c r="D116" t="s">
        <v>507</v>
      </c>
      <c r="E116" t="s">
        <v>496</v>
      </c>
    </row>
    <row r="117" spans="1:17">
      <c r="G117" s="1" t="s">
        <v>535</v>
      </c>
    </row>
    <row r="118" spans="1:17">
      <c r="G118" s="1" t="s">
        <v>824</v>
      </c>
    </row>
    <row r="120" spans="1:17">
      <c r="G120" s="1" t="s">
        <v>522</v>
      </c>
      <c r="K120" s="19">
        <f xml:space="preserve"> (0.9*2+2*1.8/2)</f>
        <v>3.6</v>
      </c>
    </row>
    <row r="122" spans="1:17">
      <c r="B122" s="5" t="s">
        <v>502</v>
      </c>
      <c r="D122" s="60" t="s">
        <v>495</v>
      </c>
      <c r="G122" s="1" t="s">
        <v>538</v>
      </c>
    </row>
    <row r="123" spans="1:17">
      <c r="B123" s="1"/>
      <c r="C123" s="19">
        <v>1.17</v>
      </c>
      <c r="G123" s="1" t="s">
        <v>537</v>
      </c>
      <c r="L123" s="62">
        <f xml:space="preserve"> (1*0.9*2+(2*2/3)*(2*1.8/2))/(0.9*2+2*1.8/2)</f>
        <v>1.1666666666666667</v>
      </c>
      <c r="M123" s="1" t="s">
        <v>520</v>
      </c>
      <c r="Q123" s="4" t="s">
        <v>1822</v>
      </c>
    </row>
    <row r="124" spans="1:17">
      <c r="B124" s="1">
        <v>2.17</v>
      </c>
      <c r="C124" s="1"/>
      <c r="O124" s="1"/>
    </row>
    <row r="125" spans="1:17">
      <c r="G125" s="1" t="s">
        <v>533</v>
      </c>
      <c r="L125" s="1">
        <f xml:space="preserve"> (2*0.9*0.45+(0.9+1.8/3)*(1.8))/3.6</f>
        <v>0.97500000000000009</v>
      </c>
      <c r="M125" s="1" t="s">
        <v>534</v>
      </c>
      <c r="Q125" s="4" t="s">
        <v>536</v>
      </c>
    </row>
    <row r="126" spans="1:17">
      <c r="C126" s="7"/>
    </row>
    <row r="127" spans="1:17">
      <c r="A127" s="8" t="s">
        <v>484</v>
      </c>
      <c r="F127" s="3" t="s">
        <v>903</v>
      </c>
    </row>
    <row r="128" spans="1:17">
      <c r="A128" s="1"/>
      <c r="K128" s="1" t="s">
        <v>1823</v>
      </c>
    </row>
    <row r="129" spans="1:15">
      <c r="C129" s="6" t="s">
        <v>490</v>
      </c>
      <c r="K129" s="1" t="s">
        <v>492</v>
      </c>
    </row>
    <row r="130" spans="1:15">
      <c r="F130" s="1"/>
      <c r="G130" s="2" t="s">
        <v>485</v>
      </c>
      <c r="I130" s="1" t="s">
        <v>526</v>
      </c>
      <c r="K130" s="1" t="s">
        <v>493</v>
      </c>
    </row>
    <row r="131" spans="1:15">
      <c r="F131" s="1" t="s">
        <v>491</v>
      </c>
      <c r="G131" s="1"/>
      <c r="H131" t="s">
        <v>527</v>
      </c>
      <c r="I131" s="1"/>
      <c r="K131" s="1" t="s">
        <v>494</v>
      </c>
    </row>
    <row r="132" spans="1:15">
      <c r="F132" s="1"/>
      <c r="G132" s="2" t="s">
        <v>486</v>
      </c>
      <c r="I132" s="1" t="s">
        <v>521</v>
      </c>
    </row>
    <row r="133" spans="1:15">
      <c r="F133" s="1"/>
      <c r="G133" s="1"/>
      <c r="I133" s="1"/>
      <c r="K133" s="1" t="s">
        <v>505</v>
      </c>
    </row>
    <row r="134" spans="1:15">
      <c r="B134" s="6" t="s">
        <v>104</v>
      </c>
      <c r="D134" t="s">
        <v>489</v>
      </c>
    </row>
    <row r="135" spans="1:15">
      <c r="B135" s="6"/>
    </row>
    <row r="136" spans="1:15">
      <c r="A136" s="8" t="s">
        <v>823</v>
      </c>
      <c r="G136" s="1" t="s">
        <v>546</v>
      </c>
    </row>
    <row r="137" spans="1:15">
      <c r="A137" s="1"/>
      <c r="H137" s="1"/>
      <c r="I137" s="1"/>
      <c r="J137" s="1"/>
      <c r="K137" s="1"/>
      <c r="L137" s="1"/>
      <c r="M137" s="1"/>
      <c r="N137" s="1"/>
    </row>
    <row r="138" spans="1:15">
      <c r="D138" t="s">
        <v>507</v>
      </c>
      <c r="E138" t="s">
        <v>496</v>
      </c>
      <c r="G138" s="1" t="s">
        <v>524</v>
      </c>
      <c r="H138" s="1"/>
      <c r="I138" s="1" t="s">
        <v>525</v>
      </c>
      <c r="J138" s="1"/>
      <c r="K138" s="1"/>
      <c r="L138" s="1"/>
      <c r="M138" s="1"/>
      <c r="O138" s="1">
        <v>3.6</v>
      </c>
    </row>
    <row r="139" spans="1:15">
      <c r="G139" s="1" t="s">
        <v>529</v>
      </c>
      <c r="H139" s="1"/>
      <c r="I139" s="1"/>
      <c r="J139" s="1"/>
      <c r="K139" s="1"/>
      <c r="L139" s="1"/>
      <c r="M139" s="1"/>
      <c r="O139" s="1">
        <v>7.8</v>
      </c>
    </row>
    <row r="140" spans="1:15">
      <c r="G140" s="3" t="s">
        <v>528</v>
      </c>
    </row>
    <row r="141" spans="1:15">
      <c r="G141" s="1" t="s">
        <v>542</v>
      </c>
      <c r="K141" s="1"/>
      <c r="O141" s="1">
        <f>0.9^2</f>
        <v>0.81</v>
      </c>
    </row>
    <row r="142" spans="1:15">
      <c r="G142" s="1" t="s">
        <v>530</v>
      </c>
      <c r="O142" s="63" t="s">
        <v>543</v>
      </c>
    </row>
    <row r="143" spans="1:15">
      <c r="G143" s="1" t="s">
        <v>531</v>
      </c>
      <c r="O143" s="1">
        <f>O142+O141</f>
        <v>3.5100000000000002</v>
      </c>
    </row>
    <row r="144" spans="1:15">
      <c r="B144" s="5" t="s">
        <v>502</v>
      </c>
      <c r="D144" s="60" t="s">
        <v>495</v>
      </c>
      <c r="G144" s="3" t="s">
        <v>532</v>
      </c>
    </row>
    <row r="145" spans="1:15">
      <c r="B145" s="1"/>
      <c r="C145" s="19">
        <v>1.17</v>
      </c>
    </row>
    <row r="146" spans="1:15">
      <c r="B146" s="1">
        <v>2.17</v>
      </c>
      <c r="C146" s="1"/>
      <c r="G146" s="1" t="s">
        <v>544</v>
      </c>
    </row>
    <row r="147" spans="1:15">
      <c r="G147" s="1" t="s">
        <v>545</v>
      </c>
    </row>
    <row r="148" spans="1:15">
      <c r="G148" s="1"/>
    </row>
    <row r="149" spans="1:15">
      <c r="A149" s="8" t="s">
        <v>822</v>
      </c>
      <c r="D149" s="3" t="s">
        <v>174</v>
      </c>
      <c r="G149" s="1"/>
    </row>
    <row r="151" spans="1:15">
      <c r="A151" s="1" t="s">
        <v>828</v>
      </c>
      <c r="B151" s="1"/>
    </row>
    <row r="153" spans="1:15">
      <c r="A153" s="1"/>
      <c r="B153" s="2" t="s">
        <v>497</v>
      </c>
      <c r="D153" s="1" t="s">
        <v>499</v>
      </c>
      <c r="G153" s="1" t="s">
        <v>504</v>
      </c>
      <c r="H153" s="1"/>
      <c r="I153" s="1"/>
      <c r="J153" s="19">
        <f>(0.9/3)*( 3^3 - 1^3)</f>
        <v>7.8</v>
      </c>
      <c r="K153" s="1"/>
      <c r="L153" s="1"/>
    </row>
    <row r="154" spans="1:15">
      <c r="A154" s="1" t="s">
        <v>491</v>
      </c>
      <c r="B154" s="1"/>
      <c r="C154" s="61" t="s">
        <v>70</v>
      </c>
      <c r="D154" s="1"/>
      <c r="F154" s="10" t="s">
        <v>501</v>
      </c>
      <c r="G154" s="1"/>
      <c r="H154" s="1"/>
      <c r="I154" s="7" t="s">
        <v>70</v>
      </c>
      <c r="J154" s="4" t="s">
        <v>70</v>
      </c>
      <c r="K154" s="1">
        <f>J153/J155</f>
        <v>2.1666666666666665</v>
      </c>
    </row>
    <row r="155" spans="1:15">
      <c r="A155" s="1"/>
      <c r="B155" s="2" t="s">
        <v>498</v>
      </c>
      <c r="D155" s="1" t="s">
        <v>500</v>
      </c>
      <c r="G155" s="1" t="s">
        <v>503</v>
      </c>
      <c r="H155" s="1"/>
      <c r="I155" s="1"/>
      <c r="J155" s="19">
        <f>(0.9/2)*(3^2 - 1^2)</f>
        <v>3.6</v>
      </c>
      <c r="K155" s="1"/>
    </row>
    <row r="156" spans="1:15">
      <c r="A156" s="1"/>
      <c r="B156" s="1"/>
    </row>
    <row r="157" spans="1:15">
      <c r="A157" s="1"/>
      <c r="B157" s="2" t="s">
        <v>509</v>
      </c>
      <c r="E157" s="1" t="s">
        <v>512</v>
      </c>
      <c r="I157" s="1" t="s">
        <v>514</v>
      </c>
      <c r="J157" s="1"/>
      <c r="K157" s="1"/>
      <c r="L157" s="19"/>
      <c r="N157" s="19">
        <f>0.9^2+3*2.7^2/2-2.7^3/2.7-3*0.9^2/2+0.9^3/2.7</f>
        <v>3.510000000000002</v>
      </c>
    </row>
    <row r="158" spans="1:15">
      <c r="A158" s="1" t="s">
        <v>506</v>
      </c>
      <c r="B158" s="1"/>
      <c r="C158" s="61"/>
      <c r="E158" s="1" t="s">
        <v>70</v>
      </c>
      <c r="H158" s="61" t="s">
        <v>513</v>
      </c>
      <c r="I158" s="1"/>
      <c r="J158" s="1"/>
      <c r="K158" s="7"/>
      <c r="M158" s="4" t="s">
        <v>70</v>
      </c>
      <c r="N158" s="4" t="s">
        <v>70</v>
      </c>
      <c r="O158" s="19">
        <f>N157/N159</f>
        <v>0.9750000000000002</v>
      </c>
    </row>
    <row r="159" spans="1:15">
      <c r="A159" s="1"/>
      <c r="B159" s="2" t="s">
        <v>508</v>
      </c>
      <c r="E159" s="1" t="s">
        <v>510</v>
      </c>
      <c r="I159" s="1" t="s">
        <v>511</v>
      </c>
      <c r="J159" s="1"/>
      <c r="K159" s="1"/>
      <c r="L159" s="19"/>
      <c r="N159" s="19">
        <f>2*0.9+3*2.7-2.7^2/1.8-3*0.9+0.9^2/1.8</f>
        <v>3.6000000000000014</v>
      </c>
    </row>
    <row r="161" spans="1:14">
      <c r="B161" s="1" t="s">
        <v>547</v>
      </c>
    </row>
    <row r="162" spans="1:14">
      <c r="B162" s="1" t="s">
        <v>541</v>
      </c>
    </row>
    <row r="163" spans="1:14">
      <c r="B163" s="1" t="s">
        <v>515</v>
      </c>
      <c r="N163" s="1"/>
    </row>
    <row r="164" spans="1:14" ht="17.25">
      <c r="B164" s="1" t="s">
        <v>518</v>
      </c>
      <c r="N164" s="1"/>
    </row>
    <row r="165" spans="1:14">
      <c r="B165" s="1" t="s">
        <v>516</v>
      </c>
    </row>
    <row r="166" spans="1:14">
      <c r="B166" s="1"/>
    </row>
    <row r="167" spans="1:14">
      <c r="A167" s="8" t="s">
        <v>539</v>
      </c>
      <c r="B167" s="51"/>
    </row>
    <row r="170" spans="1:14">
      <c r="B170" s="21" t="s">
        <v>488</v>
      </c>
      <c r="F170" s="1" t="s">
        <v>517</v>
      </c>
    </row>
    <row r="171" spans="1:14">
      <c r="F171" s="1" t="s">
        <v>540</v>
      </c>
    </row>
    <row r="173" spans="1:14">
      <c r="D173" t="s">
        <v>469</v>
      </c>
    </row>
    <row r="174" spans="1:14">
      <c r="A174" s="21" t="s">
        <v>487</v>
      </c>
    </row>
  </sheetData>
  <hyperlinks>
    <hyperlink ref="A1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80"/>
  <sheetViews>
    <sheetView workbookViewId="0"/>
  </sheetViews>
  <sheetFormatPr defaultRowHeight="15"/>
  <sheetData>
    <row r="1" spans="1:1" ht="15.75">
      <c r="A1" s="142" t="s">
        <v>1725</v>
      </c>
    </row>
    <row r="80" spans="5:5">
      <c r="E80" s="1" t="s">
        <v>1620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M154"/>
  <sheetViews>
    <sheetView workbookViewId="0">
      <selection activeCell="A105" sqref="A105"/>
    </sheetView>
  </sheetViews>
  <sheetFormatPr defaultRowHeight="15"/>
  <cols>
    <col min="1" max="1" width="14.5703125" customWidth="1"/>
    <col min="4" max="4" width="10" customWidth="1"/>
  </cols>
  <sheetData>
    <row r="1" spans="1:13">
      <c r="A1" s="137" t="s">
        <v>1524</v>
      </c>
      <c r="B1" s="1" t="s">
        <v>591</v>
      </c>
      <c r="D1" s="1" t="s">
        <v>979</v>
      </c>
      <c r="E1" s="1"/>
      <c r="F1" s="1"/>
      <c r="G1" s="1" t="s">
        <v>614</v>
      </c>
      <c r="I1" s="1" t="s">
        <v>632</v>
      </c>
    </row>
    <row r="2" spans="1:13">
      <c r="A2" s="146" t="s">
        <v>1652</v>
      </c>
      <c r="B2" s="1" t="s">
        <v>1653</v>
      </c>
      <c r="D2" s="1"/>
    </row>
    <row r="3" spans="1:13">
      <c r="A3" s="140" t="s">
        <v>1640</v>
      </c>
      <c r="B3" s="1" t="s">
        <v>1724</v>
      </c>
      <c r="D3" s="1"/>
    </row>
    <row r="4" spans="1:13">
      <c r="A4" s="154"/>
      <c r="D4" s="1"/>
    </row>
    <row r="5" spans="1:13">
      <c r="A5" s="1" t="s">
        <v>608</v>
      </c>
      <c r="D5" s="1"/>
      <c r="I5" s="2" t="s">
        <v>609</v>
      </c>
    </row>
    <row r="6" spans="1:13">
      <c r="A6" s="1" t="s">
        <v>631</v>
      </c>
      <c r="D6" s="1"/>
      <c r="I6" s="1" t="s">
        <v>611</v>
      </c>
      <c r="M6" s="1" t="s">
        <v>623</v>
      </c>
    </row>
    <row r="7" spans="1:13">
      <c r="A7" s="1" t="s">
        <v>603</v>
      </c>
      <c r="D7" s="1"/>
      <c r="I7" s="1" t="s">
        <v>610</v>
      </c>
    </row>
    <row r="8" spans="1:13">
      <c r="A8" s="1" t="s">
        <v>600</v>
      </c>
      <c r="D8" s="1"/>
      <c r="I8" s="1"/>
    </row>
    <row r="9" spans="1:13">
      <c r="D9" s="1"/>
      <c r="G9" s="4" t="s">
        <v>628</v>
      </c>
    </row>
    <row r="10" spans="1:13">
      <c r="A10" s="1" t="s">
        <v>627</v>
      </c>
      <c r="H10" s="1"/>
      <c r="J10" s="73"/>
    </row>
    <row r="11" spans="1:13">
      <c r="G11" s="1"/>
      <c r="I11" s="74" t="s">
        <v>624</v>
      </c>
      <c r="J11" s="50" t="s">
        <v>625</v>
      </c>
      <c r="K11" s="75"/>
      <c r="M11" s="4" t="s">
        <v>622</v>
      </c>
    </row>
    <row r="12" spans="1:13">
      <c r="A12" s="1"/>
      <c r="B12" s="68" t="s">
        <v>605</v>
      </c>
      <c r="G12" s="1"/>
      <c r="H12" s="1"/>
      <c r="I12" s="1"/>
      <c r="M12" s="4" t="s">
        <v>815</v>
      </c>
    </row>
    <row r="13" spans="1:13">
      <c r="A13" s="1"/>
      <c r="C13" s="83" t="s">
        <v>596</v>
      </c>
      <c r="D13" s="81" t="s">
        <v>599</v>
      </c>
      <c r="E13" s="1"/>
      <c r="F13" s="1" t="s">
        <v>629</v>
      </c>
      <c r="G13" s="1"/>
      <c r="H13" s="72" t="s">
        <v>620</v>
      </c>
      <c r="I13" s="92" t="s">
        <v>814</v>
      </c>
      <c r="J13" s="1"/>
    </row>
    <row r="14" spans="1:13">
      <c r="A14" s="1"/>
      <c r="B14" s="1"/>
      <c r="C14" s="1"/>
      <c r="D14" s="1"/>
      <c r="E14" s="1"/>
      <c r="F14" s="1" t="s">
        <v>630</v>
      </c>
      <c r="G14" s="1"/>
      <c r="H14" s="1" t="s">
        <v>626</v>
      </c>
      <c r="I14" s="1"/>
      <c r="J14" s="1"/>
    </row>
    <row r="15" spans="1:13">
      <c r="A15" s="1"/>
      <c r="B15" s="1"/>
      <c r="C15" s="1"/>
      <c r="D15" s="1"/>
      <c r="E15" s="1"/>
      <c r="F15" s="1" t="s">
        <v>607</v>
      </c>
      <c r="G15" s="1"/>
      <c r="H15" s="1"/>
      <c r="I15" s="1"/>
      <c r="J15" s="1"/>
      <c r="K15" s="7" t="s">
        <v>595</v>
      </c>
    </row>
    <row r="16" spans="1:13">
      <c r="A16" s="4" t="s">
        <v>694</v>
      </c>
      <c r="B16" s="67" t="s">
        <v>594</v>
      </c>
      <c r="C16" s="1"/>
      <c r="D16" s="1"/>
      <c r="E16" s="1"/>
      <c r="F16" s="67" t="s">
        <v>606</v>
      </c>
      <c r="H16" s="19" t="s">
        <v>621</v>
      </c>
      <c r="I16" s="1"/>
      <c r="J16" s="1"/>
    </row>
    <row r="17" spans="1:11">
      <c r="A17" s="1"/>
      <c r="B17" s="1" t="s">
        <v>723</v>
      </c>
      <c r="C17" s="1"/>
      <c r="D17" s="1"/>
      <c r="E17" s="1"/>
      <c r="F17" s="1"/>
      <c r="H17" s="71">
        <v>1</v>
      </c>
      <c r="I17" s="1" t="s">
        <v>617</v>
      </c>
      <c r="J17" s="1" t="s">
        <v>613</v>
      </c>
      <c r="K17" s="1"/>
    </row>
    <row r="18" spans="1:11">
      <c r="A18" s="1"/>
      <c r="B18" s="1"/>
      <c r="C18" s="80" t="s">
        <v>601</v>
      </c>
      <c r="D18" s="1"/>
      <c r="E18" s="3" t="s">
        <v>602</v>
      </c>
      <c r="F18" s="1"/>
      <c r="H18" s="71"/>
      <c r="I18" s="1"/>
      <c r="J18" s="1" t="s">
        <v>616</v>
      </c>
      <c r="K18" s="1"/>
    </row>
    <row r="19" spans="1:11">
      <c r="A19" s="1" t="s">
        <v>726</v>
      </c>
      <c r="C19" s="1"/>
      <c r="D19" s="1"/>
      <c r="E19" s="1"/>
      <c r="F19" s="1"/>
      <c r="H19" s="69">
        <v>2</v>
      </c>
      <c r="I19" s="1" t="s">
        <v>618</v>
      </c>
      <c r="J19" s="1" t="s">
        <v>612</v>
      </c>
      <c r="K19" s="1"/>
    </row>
    <row r="20" spans="1:11">
      <c r="A20" s="1" t="s">
        <v>727</v>
      </c>
      <c r="B20" s="1"/>
      <c r="C20" s="1"/>
      <c r="D20" s="1"/>
      <c r="E20" s="3" t="s">
        <v>604</v>
      </c>
      <c r="F20" s="1"/>
      <c r="H20" s="7"/>
      <c r="I20" s="1"/>
      <c r="J20" s="1" t="s">
        <v>615</v>
      </c>
      <c r="K20" s="1"/>
    </row>
    <row r="21" spans="1:11">
      <c r="A21" s="1" t="s">
        <v>728</v>
      </c>
      <c r="B21" s="1"/>
      <c r="C21" s="1"/>
      <c r="D21" s="1"/>
      <c r="E21" s="1"/>
      <c r="F21" s="1"/>
      <c r="H21" s="7"/>
      <c r="I21" s="1"/>
      <c r="J21" s="1" t="s">
        <v>593</v>
      </c>
      <c r="K21" s="1"/>
    </row>
    <row r="22" spans="1:11">
      <c r="A22" s="1" t="s">
        <v>724</v>
      </c>
      <c r="B22" s="1"/>
      <c r="C22" s="66" t="s">
        <v>595</v>
      </c>
      <c r="D22" s="36" t="s">
        <v>596</v>
      </c>
      <c r="E22" s="1"/>
      <c r="F22" s="1"/>
      <c r="H22" s="70">
        <v>3</v>
      </c>
      <c r="I22" s="1" t="s">
        <v>619</v>
      </c>
      <c r="J22" s="1" t="s">
        <v>1232</v>
      </c>
      <c r="K22" s="1"/>
    </row>
    <row r="23" spans="1:11">
      <c r="A23" s="1"/>
      <c r="B23" s="1"/>
      <c r="C23" s="4" t="s">
        <v>597</v>
      </c>
      <c r="D23" s="1"/>
      <c r="E23" s="1" t="s">
        <v>598</v>
      </c>
      <c r="F23" s="1"/>
      <c r="I23" s="1"/>
      <c r="J23" s="1" t="s">
        <v>593</v>
      </c>
      <c r="K23" s="1"/>
    </row>
    <row r="24" spans="1:11">
      <c r="A24" s="1"/>
      <c r="B24" s="1"/>
      <c r="C24" s="4"/>
      <c r="D24" s="1"/>
      <c r="E24" s="1"/>
      <c r="F24" s="1"/>
      <c r="I24" s="1"/>
      <c r="J24" s="1"/>
      <c r="K24" s="1"/>
    </row>
    <row r="25" spans="1:11">
      <c r="A25" s="1"/>
      <c r="B25" s="1"/>
      <c r="C25" s="4"/>
      <c r="D25" s="1"/>
      <c r="E25" s="1"/>
      <c r="F25" s="1"/>
      <c r="I25" s="1" t="s">
        <v>695</v>
      </c>
      <c r="J25" s="1"/>
      <c r="K25" s="1"/>
    </row>
    <row r="26" spans="1:11">
      <c r="A26" s="1"/>
      <c r="B26" s="1"/>
      <c r="C26" s="4"/>
      <c r="D26" s="1"/>
      <c r="E26" s="1"/>
      <c r="F26" s="1"/>
      <c r="I26" s="1" t="s">
        <v>1824</v>
      </c>
      <c r="J26" s="1"/>
      <c r="K26" s="1"/>
    </row>
    <row r="27" spans="1:11">
      <c r="A27" s="1"/>
      <c r="B27" s="1"/>
      <c r="C27" s="4"/>
      <c r="D27" s="1"/>
      <c r="E27" s="1"/>
      <c r="F27" s="1"/>
      <c r="I27" s="1"/>
      <c r="J27" s="1"/>
      <c r="K27" s="1"/>
    </row>
    <row r="28" spans="1:11">
      <c r="A28" s="1"/>
      <c r="B28" s="1"/>
      <c r="C28" s="4"/>
      <c r="D28" s="1"/>
      <c r="E28" s="1"/>
      <c r="F28" s="1"/>
      <c r="I28" s="1" t="s">
        <v>696</v>
      </c>
      <c r="J28" s="1"/>
      <c r="K28" s="1"/>
    </row>
    <row r="29" spans="1:11">
      <c r="A29" s="1"/>
      <c r="B29" s="1"/>
      <c r="C29" s="4"/>
      <c r="D29" s="1"/>
      <c r="E29" s="1"/>
      <c r="F29" s="1"/>
      <c r="I29" s="2" t="s">
        <v>697</v>
      </c>
      <c r="J29" s="1"/>
      <c r="K29" s="1"/>
    </row>
    <row r="30" spans="1:11">
      <c r="A30" s="1"/>
      <c r="B30" s="1"/>
      <c r="C30" s="4"/>
      <c r="D30" s="1"/>
      <c r="E30" s="1"/>
      <c r="F30" s="1"/>
      <c r="J30" s="1"/>
      <c r="K30" s="1"/>
    </row>
    <row r="31" spans="1:11">
      <c r="A31" s="1"/>
      <c r="B31" s="1"/>
      <c r="C31" s="4"/>
      <c r="D31" s="1"/>
      <c r="E31" s="1"/>
      <c r="F31" s="1"/>
      <c r="I31" s="1"/>
      <c r="J31" s="1"/>
      <c r="K31" s="1"/>
    </row>
    <row r="32" spans="1:11">
      <c r="A32" s="1"/>
      <c r="B32" s="1"/>
      <c r="C32" s="4"/>
      <c r="D32" s="1"/>
      <c r="E32" s="1"/>
      <c r="F32" s="1"/>
      <c r="I32" s="1"/>
      <c r="J32" s="1"/>
      <c r="K32" s="1"/>
    </row>
    <row r="33" spans="1:11">
      <c r="A33" s="1"/>
      <c r="B33" s="1"/>
      <c r="C33" s="4"/>
      <c r="D33" s="1"/>
      <c r="E33" s="1"/>
      <c r="F33" s="1"/>
      <c r="I33" s="1"/>
      <c r="J33" s="1"/>
      <c r="K33" s="1"/>
    </row>
    <row r="34" spans="1:11">
      <c r="A34" s="1"/>
      <c r="B34" s="1"/>
      <c r="C34" s="4"/>
      <c r="D34" s="1"/>
      <c r="E34" s="1"/>
      <c r="F34" s="1"/>
      <c r="I34" s="1"/>
      <c r="J34" s="1"/>
      <c r="K34" s="1"/>
    </row>
    <row r="35" spans="1:11">
      <c r="A35" s="1"/>
      <c r="B35" s="1"/>
      <c r="C35" s="4"/>
      <c r="D35" s="1"/>
      <c r="E35" s="1"/>
      <c r="F35" s="1"/>
      <c r="I35" s="1"/>
      <c r="J35" s="1"/>
      <c r="K35" s="1"/>
    </row>
    <row r="36" spans="1:11">
      <c r="A36" s="1"/>
      <c r="B36" s="1"/>
      <c r="C36" s="4"/>
      <c r="D36" s="1"/>
      <c r="E36" s="1"/>
      <c r="F36" s="1"/>
      <c r="I36" s="1"/>
      <c r="J36" s="1"/>
      <c r="K36" s="1"/>
    </row>
    <row r="37" spans="1:11">
      <c r="A37" s="1"/>
      <c r="B37" s="1"/>
      <c r="C37" s="4"/>
      <c r="D37" s="1"/>
      <c r="E37" s="1"/>
      <c r="F37" s="1"/>
      <c r="I37" s="1"/>
      <c r="J37" s="1"/>
      <c r="K37" s="1"/>
    </row>
    <row r="38" spans="1:11">
      <c r="A38" s="1"/>
      <c r="B38" s="1"/>
      <c r="C38" s="4"/>
      <c r="D38" s="1"/>
      <c r="E38" s="1"/>
      <c r="F38" s="1"/>
      <c r="I38" s="1"/>
      <c r="J38" s="1"/>
      <c r="K38" s="1"/>
    </row>
    <row r="39" spans="1:11">
      <c r="A39" s="1"/>
      <c r="B39" s="1"/>
      <c r="C39" s="4"/>
      <c r="D39" s="1"/>
      <c r="E39" s="1"/>
      <c r="F39" s="1"/>
      <c r="I39" s="1"/>
      <c r="J39" s="1"/>
      <c r="K39" s="1"/>
    </row>
    <row r="40" spans="1:11">
      <c r="A40" s="1"/>
      <c r="B40" s="1"/>
      <c r="C40" s="4"/>
      <c r="D40" s="1"/>
      <c r="E40" s="1"/>
      <c r="F40" s="1"/>
      <c r="I40" s="1"/>
      <c r="J40" s="1"/>
      <c r="K40" s="1"/>
    </row>
    <row r="41" spans="1:11">
      <c r="A41" s="1"/>
      <c r="B41" s="1"/>
      <c r="C41" s="4"/>
      <c r="D41" s="1"/>
      <c r="E41" s="1"/>
      <c r="F41" s="1"/>
      <c r="I41" s="1"/>
      <c r="J41" s="1"/>
      <c r="K41" s="1"/>
    </row>
    <row r="42" spans="1:11">
      <c r="A42" s="1"/>
      <c r="B42" s="1"/>
      <c r="C42" s="4"/>
      <c r="D42" s="1"/>
      <c r="E42" s="1"/>
      <c r="F42" s="1"/>
      <c r="I42" s="1"/>
      <c r="J42" s="1"/>
      <c r="K42" s="1"/>
    </row>
    <row r="43" spans="1:11">
      <c r="A43" s="1"/>
      <c r="B43" s="1"/>
      <c r="C43" s="4"/>
      <c r="D43" s="1"/>
      <c r="E43" s="1"/>
      <c r="F43" s="1"/>
      <c r="I43" s="1"/>
      <c r="J43" s="1"/>
      <c r="K43" s="1"/>
    </row>
    <row r="44" spans="1:11">
      <c r="A44" s="1"/>
      <c r="B44" s="1"/>
      <c r="C44" s="4"/>
      <c r="D44" s="1"/>
      <c r="E44" s="1"/>
      <c r="F44" s="1"/>
      <c r="I44" s="1"/>
      <c r="J44" s="1"/>
      <c r="K44" s="1"/>
    </row>
    <row r="45" spans="1:11">
      <c r="A45" s="1"/>
      <c r="B45" s="1"/>
      <c r="C45" s="4"/>
      <c r="D45" s="1"/>
      <c r="E45" s="1"/>
      <c r="F45" s="1"/>
      <c r="I45" s="1"/>
      <c r="J45" s="1"/>
      <c r="K45" s="1"/>
    </row>
    <row r="46" spans="1:11">
      <c r="A46" s="1"/>
      <c r="B46" s="1"/>
      <c r="C46" s="4"/>
      <c r="D46" s="1"/>
      <c r="E46" s="1"/>
      <c r="F46" s="1"/>
      <c r="I46" s="1"/>
      <c r="J46" s="1"/>
      <c r="K46" s="1"/>
    </row>
    <row r="48" spans="1:11">
      <c r="A48" s="8" t="s">
        <v>706</v>
      </c>
    </row>
    <row r="50" spans="1:10">
      <c r="A50" s="1" t="s">
        <v>636</v>
      </c>
      <c r="D50" s="1"/>
    </row>
    <row r="51" spans="1:10">
      <c r="A51" s="1" t="s">
        <v>635</v>
      </c>
      <c r="D51" s="1"/>
    </row>
    <row r="53" spans="1:10">
      <c r="A53" s="1" t="s">
        <v>639</v>
      </c>
    </row>
    <row r="54" spans="1:10">
      <c r="A54" s="1" t="s">
        <v>638</v>
      </c>
      <c r="G54" s="1" t="s">
        <v>634</v>
      </c>
    </row>
    <row r="55" spans="1:10">
      <c r="A55" s="1" t="s">
        <v>637</v>
      </c>
      <c r="H55" s="1" t="s">
        <v>633</v>
      </c>
    </row>
    <row r="59" spans="1:10">
      <c r="A59" s="8" t="s">
        <v>1165</v>
      </c>
      <c r="H59" s="109" t="s">
        <v>1168</v>
      </c>
    </row>
    <row r="60" spans="1:10">
      <c r="A60" t="s">
        <v>1233</v>
      </c>
    </row>
    <row r="61" spans="1:10">
      <c r="J61" s="51" t="s">
        <v>1174</v>
      </c>
    </row>
    <row r="62" spans="1:10">
      <c r="J62" s="51" t="s">
        <v>1170</v>
      </c>
    </row>
    <row r="63" spans="1:10">
      <c r="J63" s="109" t="s">
        <v>1169</v>
      </c>
    </row>
    <row r="65" spans="1:7">
      <c r="E65" s="1"/>
    </row>
    <row r="66" spans="1:7">
      <c r="E66" s="51" t="s">
        <v>1173</v>
      </c>
    </row>
    <row r="67" spans="1:7">
      <c r="E67" s="51" t="s">
        <v>1171</v>
      </c>
    </row>
    <row r="68" spans="1:7">
      <c r="E68" s="51" t="s">
        <v>1172</v>
      </c>
    </row>
    <row r="75" spans="1:7">
      <c r="B75" s="1" t="s">
        <v>1166</v>
      </c>
      <c r="G75" s="1" t="s">
        <v>1167</v>
      </c>
    </row>
    <row r="76" spans="1:7">
      <c r="G76" s="3" t="s">
        <v>1513</v>
      </c>
    </row>
    <row r="77" spans="1:7">
      <c r="A77" s="132" t="s">
        <v>1530</v>
      </c>
      <c r="B77" s="8" t="s">
        <v>592</v>
      </c>
    </row>
    <row r="79" spans="1:7">
      <c r="A79" s="1" t="s">
        <v>690</v>
      </c>
      <c r="G79" s="1" t="s">
        <v>691</v>
      </c>
    </row>
    <row r="80" spans="1:7">
      <c r="A80" s="1" t="s">
        <v>702</v>
      </c>
    </row>
    <row r="81" spans="1:13">
      <c r="A81" s="1" t="s">
        <v>703</v>
      </c>
    </row>
    <row r="82" spans="1:13">
      <c r="A82" s="1"/>
    </row>
    <row r="83" spans="1:13">
      <c r="E83" s="79" t="s">
        <v>692</v>
      </c>
    </row>
    <row r="84" spans="1:13">
      <c r="E84" s="79" t="s">
        <v>693</v>
      </c>
    </row>
    <row r="85" spans="1:13">
      <c r="E85" s="79" t="s">
        <v>698</v>
      </c>
    </row>
    <row r="87" spans="1:13">
      <c r="E87" s="79" t="s">
        <v>700</v>
      </c>
      <c r="G87" s="1" t="s">
        <v>699</v>
      </c>
    </row>
    <row r="90" spans="1:13">
      <c r="M90" s="107"/>
    </row>
    <row r="91" spans="1:13">
      <c r="M91" s="107"/>
    </row>
    <row r="93" spans="1:13">
      <c r="M93" s="107"/>
    </row>
    <row r="94" spans="1:13">
      <c r="M94" s="1"/>
    </row>
    <row r="95" spans="1:13">
      <c r="A95" s="1" t="s">
        <v>709</v>
      </c>
    </row>
    <row r="96" spans="1:13">
      <c r="A96" s="1" t="s">
        <v>689</v>
      </c>
    </row>
    <row r="97" spans="1:13">
      <c r="A97" s="1"/>
      <c r="M97" s="108"/>
    </row>
    <row r="98" spans="1:13">
      <c r="A98" s="1" t="s">
        <v>704</v>
      </c>
      <c r="D98" s="1"/>
      <c r="E98" s="79" t="s">
        <v>705</v>
      </c>
      <c r="F98" s="1"/>
      <c r="G98" s="1"/>
      <c r="H98" s="1"/>
      <c r="I98" s="1"/>
      <c r="K98" s="1" t="s">
        <v>701</v>
      </c>
      <c r="M98" s="108"/>
    </row>
    <row r="99" spans="1:13">
      <c r="D99" s="1"/>
      <c r="E99" s="79" t="s">
        <v>710</v>
      </c>
      <c r="F99" s="1"/>
      <c r="G99" s="1"/>
      <c r="H99" s="1"/>
      <c r="I99" s="1"/>
      <c r="K99" s="1"/>
      <c r="M99" s="103"/>
    </row>
    <row r="100" spans="1:13">
      <c r="D100" s="1"/>
      <c r="E100" s="79"/>
      <c r="F100" s="1"/>
      <c r="G100" s="1"/>
      <c r="H100" s="1"/>
      <c r="I100" s="1"/>
      <c r="K100" s="1"/>
      <c r="M100" s="103"/>
    </row>
    <row r="101" spans="1:13">
      <c r="A101" s="8" t="s">
        <v>640</v>
      </c>
      <c r="E101" s="1" t="s">
        <v>641</v>
      </c>
      <c r="M101" s="107"/>
    </row>
    <row r="102" spans="1:13">
      <c r="A102" s="8"/>
      <c r="E102" s="1"/>
      <c r="M102" s="107"/>
    </row>
    <row r="103" spans="1:13">
      <c r="A103" s="144" t="s">
        <v>1664</v>
      </c>
      <c r="B103" s="1" t="s">
        <v>1665</v>
      </c>
      <c r="E103" s="1"/>
      <c r="M103" s="107"/>
    </row>
    <row r="104" spans="1:13">
      <c r="A104" s="146" t="s">
        <v>1648</v>
      </c>
      <c r="B104" s="1" t="s">
        <v>1651</v>
      </c>
      <c r="C104" s="8"/>
      <c r="D104" s="1"/>
    </row>
    <row r="105" spans="1:13">
      <c r="A105" s="137" t="s">
        <v>1647</v>
      </c>
      <c r="B105" s="1" t="s">
        <v>1650</v>
      </c>
      <c r="C105" s="1"/>
      <c r="D105" s="1"/>
      <c r="E105" s="1"/>
      <c r="F105" s="1"/>
      <c r="M105" s="107"/>
    </row>
    <row r="106" spans="1:13">
      <c r="A106" s="145"/>
      <c r="B106" s="149"/>
      <c r="C106" s="1"/>
      <c r="D106" s="1"/>
      <c r="E106" s="1"/>
      <c r="F106" s="1"/>
      <c r="M106" s="107"/>
    </row>
    <row r="107" spans="1:13" ht="17.25">
      <c r="A107" s="1" t="s">
        <v>642</v>
      </c>
      <c r="B107" s="1"/>
      <c r="C107" s="1"/>
      <c r="D107" s="1" t="s">
        <v>676</v>
      </c>
      <c r="E107" s="1"/>
      <c r="F107" s="1"/>
    </row>
    <row r="108" spans="1:13" ht="6" customHeight="1">
      <c r="A108" s="1"/>
      <c r="B108" s="1"/>
      <c r="C108" s="1"/>
      <c r="D108" s="1"/>
      <c r="E108" s="1"/>
      <c r="F108" s="1"/>
    </row>
    <row r="109" spans="1:13">
      <c r="A109" s="1" t="s">
        <v>645</v>
      </c>
      <c r="B109" s="1"/>
      <c r="C109" s="1"/>
      <c r="D109" s="1"/>
      <c r="E109" s="1"/>
      <c r="F109" s="1"/>
    </row>
    <row r="110" spans="1:13" ht="17.25">
      <c r="A110" s="1" t="s">
        <v>644</v>
      </c>
      <c r="B110" s="1"/>
      <c r="C110" s="1"/>
      <c r="D110" s="1"/>
      <c r="E110" s="1"/>
      <c r="F110" s="1"/>
    </row>
    <row r="111" spans="1:13" ht="17.25">
      <c r="A111" s="2" t="s">
        <v>707</v>
      </c>
      <c r="B111" s="1"/>
      <c r="C111" s="1"/>
      <c r="D111" s="1"/>
      <c r="E111" s="1"/>
      <c r="F111" s="1"/>
    </row>
    <row r="112" spans="1:13">
      <c r="A112" s="2" t="s">
        <v>643</v>
      </c>
    </row>
    <row r="113" spans="1:13">
      <c r="A113" s="2"/>
    </row>
    <row r="114" spans="1:13">
      <c r="A114" s="2" t="s">
        <v>647</v>
      </c>
    </row>
    <row r="116" spans="1:13">
      <c r="A116" s="2" t="s">
        <v>646</v>
      </c>
    </row>
    <row r="118" spans="1:13">
      <c r="A118" s="1" t="s">
        <v>1825</v>
      </c>
    </row>
    <row r="119" spans="1:13">
      <c r="A119" s="1" t="s">
        <v>1826</v>
      </c>
    </row>
    <row r="120" spans="1:13">
      <c r="A120" s="1"/>
    </row>
    <row r="121" spans="1:13">
      <c r="A121" s="8" t="s">
        <v>686</v>
      </c>
    </row>
    <row r="123" spans="1:13">
      <c r="A123" s="1" t="s">
        <v>648</v>
      </c>
    </row>
    <row r="124" spans="1:13">
      <c r="A124" s="1" t="s">
        <v>688</v>
      </c>
    </row>
    <row r="125" spans="1:13" ht="15.75">
      <c r="K125" s="170" t="s">
        <v>684</v>
      </c>
      <c r="L125" s="171"/>
      <c r="M125" s="171"/>
    </row>
    <row r="126" spans="1:13" ht="15.75">
      <c r="F126" s="8" t="s">
        <v>670</v>
      </c>
      <c r="G126" s="8" t="s">
        <v>671</v>
      </c>
      <c r="K126" s="170" t="s">
        <v>685</v>
      </c>
      <c r="L126" s="171"/>
      <c r="M126" s="171"/>
    </row>
    <row r="127" spans="1:13">
      <c r="F127" s="1" t="s">
        <v>651</v>
      </c>
      <c r="G127" s="1" t="s">
        <v>652</v>
      </c>
      <c r="K127" s="172" t="s">
        <v>678</v>
      </c>
      <c r="L127" s="76" t="s">
        <v>679</v>
      </c>
      <c r="M127" s="76" t="s">
        <v>681</v>
      </c>
    </row>
    <row r="128" spans="1:13">
      <c r="F128" s="1" t="s">
        <v>653</v>
      </c>
      <c r="G128" s="1" t="s">
        <v>654</v>
      </c>
      <c r="K128" s="172"/>
      <c r="L128" s="76" t="s">
        <v>680</v>
      </c>
      <c r="M128" s="76" t="s">
        <v>680</v>
      </c>
    </row>
    <row r="129" spans="4:13">
      <c r="F129" s="1" t="s">
        <v>655</v>
      </c>
      <c r="G129" s="1" t="s">
        <v>669</v>
      </c>
      <c r="K129" s="77"/>
      <c r="L129" s="78">
        <v>0</v>
      </c>
      <c r="M129" s="78">
        <v>1</v>
      </c>
    </row>
    <row r="130" spans="4:13">
      <c r="F130" s="1" t="s">
        <v>649</v>
      </c>
      <c r="G130" s="1" t="s">
        <v>656</v>
      </c>
      <c r="K130" s="77"/>
      <c r="L130" s="77"/>
      <c r="M130" s="1"/>
    </row>
    <row r="131" spans="4:13">
      <c r="F131" s="1" t="s">
        <v>650</v>
      </c>
      <c r="G131" s="1" t="s">
        <v>657</v>
      </c>
      <c r="K131" s="77"/>
      <c r="L131" s="77" t="s">
        <v>682</v>
      </c>
      <c r="M131" s="77" t="s">
        <v>683</v>
      </c>
    </row>
    <row r="132" spans="4:13">
      <c r="F132" s="1" t="s">
        <v>658</v>
      </c>
      <c r="G132" s="1" t="s">
        <v>659</v>
      </c>
      <c r="K132" s="77"/>
      <c r="L132" s="1"/>
      <c r="M132" s="1"/>
    </row>
    <row r="133" spans="4:13">
      <c r="F133" s="1" t="s">
        <v>658</v>
      </c>
      <c r="G133" s="1" t="s">
        <v>660</v>
      </c>
      <c r="K133" s="4"/>
      <c r="L133" s="4"/>
      <c r="M133" s="4"/>
    </row>
    <row r="134" spans="4:13">
      <c r="F134" s="1" t="s">
        <v>661</v>
      </c>
      <c r="G134" s="1" t="s">
        <v>662</v>
      </c>
      <c r="K134" s="4"/>
      <c r="L134" s="77" t="s">
        <v>683</v>
      </c>
      <c r="M134" s="77" t="s">
        <v>682</v>
      </c>
    </row>
    <row r="135" spans="4:13">
      <c r="F135" s="1" t="s">
        <v>663</v>
      </c>
      <c r="G135" s="1" t="s">
        <v>664</v>
      </c>
      <c r="K135" s="4"/>
      <c r="L135" s="4"/>
      <c r="M135" s="4"/>
    </row>
    <row r="136" spans="4:13">
      <c r="D136" s="1" t="s">
        <v>675</v>
      </c>
      <c r="F136" s="1" t="s">
        <v>665</v>
      </c>
      <c r="G136" s="1" t="s">
        <v>666</v>
      </c>
      <c r="K136" s="4"/>
      <c r="L136" s="4"/>
      <c r="M136" s="4"/>
    </row>
    <row r="137" spans="4:13">
      <c r="D137" s="1" t="s">
        <v>674</v>
      </c>
      <c r="F137" s="1" t="s">
        <v>667</v>
      </c>
      <c r="G137" s="1" t="s">
        <v>668</v>
      </c>
      <c r="K137" s="4"/>
      <c r="L137" s="4"/>
      <c r="M137" s="4"/>
    </row>
    <row r="138" spans="4:13">
      <c r="K138" s="4"/>
      <c r="L138" s="78">
        <v>1</v>
      </c>
      <c r="M138" s="78">
        <v>0</v>
      </c>
    </row>
    <row r="139" spans="4:13">
      <c r="K139" s="21"/>
      <c r="L139" s="21"/>
      <c r="M139" s="21"/>
    </row>
    <row r="140" spans="4:13">
      <c r="F140" s="1" t="s">
        <v>672</v>
      </c>
      <c r="K140" s="21"/>
      <c r="L140" s="21"/>
      <c r="M140" s="21"/>
    </row>
    <row r="141" spans="4:13">
      <c r="F141" s="1" t="s">
        <v>673</v>
      </c>
    </row>
    <row r="142" spans="4:13">
      <c r="F142" s="1" t="s">
        <v>1827</v>
      </c>
    </row>
    <row r="143" spans="4:13">
      <c r="F143" s="1" t="s">
        <v>687</v>
      </c>
    </row>
    <row r="144" spans="4:13">
      <c r="F144" s="1" t="s">
        <v>677</v>
      </c>
    </row>
    <row r="147" spans="1:9">
      <c r="A147" s="8" t="s">
        <v>816</v>
      </c>
      <c r="D147" s="3" t="s">
        <v>174</v>
      </c>
    </row>
    <row r="149" spans="1:9" ht="17.25">
      <c r="A149" s="1" t="s">
        <v>817</v>
      </c>
      <c r="B149" s="1"/>
      <c r="C149" s="1"/>
      <c r="D149" s="1"/>
      <c r="E149" s="1"/>
      <c r="F149" s="1" t="s">
        <v>818</v>
      </c>
      <c r="H149" s="1"/>
      <c r="I149" s="1" t="s">
        <v>819</v>
      </c>
    </row>
    <row r="151" spans="1:9">
      <c r="A151" s="1" t="s">
        <v>820</v>
      </c>
    </row>
    <row r="152" spans="1:9">
      <c r="A152" s="1" t="s">
        <v>1828</v>
      </c>
    </row>
    <row r="153" spans="1:9">
      <c r="A153" s="1" t="s">
        <v>821</v>
      </c>
    </row>
    <row r="154" spans="1:9">
      <c r="A154" s="1" t="s">
        <v>904</v>
      </c>
    </row>
  </sheetData>
  <mergeCells count="3">
    <mergeCell ref="K125:M125"/>
    <mergeCell ref="K127:K128"/>
    <mergeCell ref="K126:M126"/>
  </mergeCells>
  <hyperlinks>
    <hyperlink ref="A1" r:id="rId1"/>
    <hyperlink ref="A77" r:id="rId2"/>
    <hyperlink ref="A105" r:id="rId3"/>
    <hyperlink ref="A104" r:id="rId4"/>
    <hyperlink ref="A2" r:id="rId5"/>
    <hyperlink ref="A103" r:id="rId6"/>
    <hyperlink ref="A3" r:id="rId7"/>
  </hyperlinks>
  <pageMargins left="0.7" right="0.7" top="0.75" bottom="0.75" header="0.3" footer="0.3"/>
  <pageSetup paperSize="9" orientation="portrait" verticalDpi="0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14</vt:i4>
      </vt:variant>
    </vt:vector>
  </HeadingPairs>
  <TitlesOfParts>
    <vt:vector size="14" baseType="lpstr">
      <vt:lpstr>K</vt:lpstr>
      <vt:lpstr>V&amp;F</vt:lpstr>
      <vt:lpstr>Gonio</vt:lpstr>
      <vt:lpstr>M&amp;G</vt:lpstr>
      <vt:lpstr>F</vt:lpstr>
      <vt:lpstr>M</vt:lpstr>
      <vt:lpstr>ZP</vt:lpstr>
      <vt:lpstr>E</vt:lpstr>
      <vt:lpstr>WRL</vt:lpstr>
      <vt:lpstr>S&amp;K</vt:lpstr>
      <vt:lpstr>Bew</vt:lpstr>
      <vt:lpstr>Rot</vt:lpstr>
      <vt:lpstr>A&amp;E</vt:lpstr>
      <vt:lpstr>V&amp;R</vt:lpstr>
    </vt:vector>
  </TitlesOfParts>
  <Company>Prive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</dc:creator>
  <cp:lastModifiedBy>Marcel</cp:lastModifiedBy>
  <cp:lastPrinted>2009-10-12T09:00:58Z</cp:lastPrinted>
  <dcterms:created xsi:type="dcterms:W3CDTF">2009-09-06T16:30:55Z</dcterms:created>
  <dcterms:modified xsi:type="dcterms:W3CDTF">2009-12-02T18:39:21Z</dcterms:modified>
</cp:coreProperties>
</file>